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<sst xmlns="http://schemas.openxmlformats.org/spreadsheetml/2006/main" count="195" uniqueCount="158">
  <si>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</si>
  <si>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</si>
  <si>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</si>
  <si>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</si>
  <si>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</si>
  <si>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</si>
  <si>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</si>
  <si>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</si>
  <si>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</si>
  <si>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</si>
  <si>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</si>
  <si>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</si>
  <si>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</si>
  <si>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</si>
  <si>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</si>
  <si>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</si>
  <si>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</si>
  <si>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</si>
  <si>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</si>
  <si>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</si>
  <si>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</si>
  <si>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</si>
  <si>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</si>
  <si>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</si>
  <si>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</si>
  <si>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</si>
  <si>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</si>
  <si>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</si>
  <si>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</si>
  <si>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</si>
  <si>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</si>
  <si>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</si>
  <si>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</si>
  <si>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</si>
  <si>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</si>
  <si>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</si>
  <si>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</si>
  <si>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</si>
  <si>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</si>
  <si>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</si>
  <si>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</si>
  <si>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</si>
  <si>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</si>
  <si>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</si>
  <si>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</si>
  <si>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</si>
  <si>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</si>
  <si>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</si>
  <si>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</si>
  <si>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</si>
  <si>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</si>
  <si>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</si>
  <si>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</si>
  <si>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</si>
  <si>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</si>
  <si>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</si>
  <si>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</si>
  <si>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</si>
  <si>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</si>
  <si>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</si>
  <si>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</si>
  <si>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</si>
  <si>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</si>
  <si>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</si>
  <si>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</si>
  <si>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</si>
  <si>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</si>
  <si>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</si>
  <si>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</si>
  <si>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</si>
  <si>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</si>
  <si>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</si>
  <si>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</si>
  <si>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</si>
  <si>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</si>
  <si>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</si>
  <si>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</si>
  <si>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</si>
  <si>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</si>
  <si>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</si>
  <si>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</si>
  <si>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</si>
  <si>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</si>
  <si>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</si>
  <si>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</si>
  <si>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</si>
  <si>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</si>
  <si>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</si>
  <si>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</si>
  <si>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</si>
  <si>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</si>
  <si>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</si>
  <si>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</si>
  <si>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</si>
  <si>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</si>
  <si>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</si>
  <si>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</si>
  <si>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</si>
  <si>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</si>
  <si>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</si>
  <si>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</si>
  <si>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</si>
  <si>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</si>
  <si>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</si>
  <si>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</si>
  <si>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</si>
  <si>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</si>
  <si>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</si>
  <si>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</si>
  <si>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</si>
  <si>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</si>
  <si>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</si>
  <si>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</si>
  <si>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</si>
  <si>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</si>
  <si>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</si>
  <si>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</si>
  <si>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</si>
  <si>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</si>
  <si>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</si>
  <si>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</si>
  <si>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</si>
  <si>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</si>
  <si>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</si>
  <si>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</si>
  <si>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</si>
  <si>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</si>
  <si>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</si>
  <si>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</si>
  <si>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</si>
  <si>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</si>
  <si>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</si>
  <si>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</si>
  <si>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</si>
  <si>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r>
      <t>③－４　読書会用図書　</t>
    </r>
    <r>
      <rPr>
        <sz val="9"/>
        <rFont val="ＭＳ 明朝"/>
        <family val="1"/>
      </rPr>
      <t>*読書会・学校図書館などの団体向けに同一の図書を複数冊貸出するための図書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</si>
  <si>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</si>
  <si>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</si>
  <si>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</si>
  <si>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</si>
  <si>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</si>
  <si>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（1）基礎統計</t>
  </si>
  <si>
    <t>（7）オンラインサービス利用</t>
  </si>
  <si>
    <t>（9）世代別登録者数</t>
  </si>
  <si>
    <t>＊オンライン予約配送サービス（e-Booking） 
 　三重県立図書館の資料は、インターネットを利用して、貸出・予約の申し込みができるほか、受け取り施設を指定することもできます。令和2年7月現在、70施設で受け取ることができます。</t>
  </si>
  <si>
    <t>個人・行政・他</t>
  </si>
  <si>
    <r>
      <t>③－３　配本（特別貸出）用図書　</t>
    </r>
    <r>
      <rPr>
        <sz val="9"/>
        <rFont val="ＭＳ 明朝"/>
        <family val="1"/>
      </rPr>
      <t>*公民館図書室等に長期間まとまった冊数を貸し出すための図書</t>
    </r>
  </si>
  <si>
    <t>（2）参考事務</t>
  </si>
  <si>
    <t>（3）相互貸借</t>
  </si>
  <si>
    <t>（4）複写サービス</t>
  </si>
  <si>
    <t>（5）データベース・視聴覚資料利用</t>
  </si>
  <si>
    <t>（6）郵送貸出サービス利用・DAISY利用</t>
  </si>
  <si>
    <t>③－１　分類・用途別貸出数（個人対象）　　　</t>
  </si>
  <si>
    <t>①　三重県立図書館のウェブサイトへのアクセス件数</t>
  </si>
  <si>
    <t>②　インターネットからの予約申込件数</t>
  </si>
  <si>
    <t>③　オンライン予約取り寄せサービス申込件数</t>
  </si>
  <si>
    <t>（8）地域別登録者数</t>
  </si>
  <si>
    <t>９  利用統計（令和3年4月～令和4年3月）</t>
  </si>
  <si>
    <t>令和4年3月31日現在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</si>
</sst>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sz val="10"/>
      <name val="ＭＳ 明朝"/>
      <family val="1"/>
    </font>
    <font>
      <sz val="9"/>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0">
    <xf numFmtId="0" fontId="0" fillId="0" borderId="0" xfId="0" applyAlignment="1">
      <alignment/>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20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02" fontId="7" fillId="0" borderId="0" xfId="0" applyNumberFormat="1" applyFont="1" applyFill="1" applyBorder="1" applyAlignment="1">
      <alignment horizontal="center" vertical="center"/>
    </xf>
    <xf numFmtId="201"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216"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203"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shrinkToFit="1"/>
    </xf>
    <xf numFmtId="38" fontId="7" fillId="0" borderId="0" xfId="49"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Alignment="1">
      <alignment horizontal="righ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7" fillId="0" borderId="16" xfId="0" applyFont="1" applyFill="1" applyBorder="1" applyAlignment="1">
      <alignment vertical="center"/>
    </xf>
    <xf numFmtId="0" fontId="8" fillId="0" borderId="0" xfId="0" applyFont="1" applyFill="1" applyBorder="1" applyAlignment="1">
      <alignment horizontal="left" vertical="top" wrapText="1"/>
    </xf>
    <xf numFmtId="0" fontId="0" fillId="0" borderId="0" xfId="0" applyFont="1" applyFill="1" applyAlignment="1">
      <alignment vertical="center"/>
    </xf>
    <xf numFmtId="0" fontId="7" fillId="0" borderId="16" xfId="0" applyFont="1" applyFill="1" applyBorder="1" applyAlignment="1">
      <alignment horizontal="right" vertical="center"/>
    </xf>
    <xf numFmtId="0" fontId="7" fillId="0" borderId="0" xfId="0" applyFont="1" applyFill="1" applyBorder="1" applyAlignment="1">
      <alignment/>
    </xf>
    <xf numFmtId="0" fontId="7" fillId="33" borderId="0" xfId="0" applyFont="1" applyFill="1" applyAlignment="1">
      <alignment vertical="center"/>
    </xf>
    <xf numFmtId="0" fontId="7" fillId="33" borderId="0" xfId="0" applyFont="1" applyFill="1" applyAlignment="1">
      <alignment/>
    </xf>
    <xf numFmtId="0" fontId="7" fillId="33" borderId="0" xfId="0" applyFont="1" applyFill="1" applyBorder="1" applyAlignment="1">
      <alignment/>
    </xf>
    <xf numFmtId="0" fontId="7" fillId="33" borderId="0" xfId="63" applyFont="1" applyFill="1">
      <alignment vertical="center"/>
      <protection/>
    </xf>
    <xf numFmtId="38"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38" fontId="7" fillId="0" borderId="16" xfId="49" applyFont="1" applyFill="1" applyBorder="1" applyAlignment="1" applyProtection="1">
      <alignment horizontal="right" vertical="center"/>
      <protection/>
    </xf>
    <xf numFmtId="38" fontId="7" fillId="0" borderId="17" xfId="49" applyFont="1" applyFill="1" applyBorder="1" applyAlignment="1" applyProtection="1">
      <alignment horizontal="right" vertical="center"/>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pplyProtection="1">
      <alignment horizontal="center" vertical="center"/>
      <protection/>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38" fontId="7" fillId="0" borderId="12"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2" xfId="0" applyNumberFormat="1" applyFont="1" applyFill="1" applyBorder="1" applyAlignment="1" applyProtection="1">
      <alignment horizontal="right" vertical="center"/>
      <protection/>
    </xf>
    <xf numFmtId="0" fontId="7" fillId="0" borderId="24" xfId="0" applyNumberFormat="1" applyFont="1" applyFill="1" applyBorder="1" applyAlignment="1" applyProtection="1">
      <alignment horizontal="right" vertical="center"/>
      <protection/>
    </xf>
    <xf numFmtId="38" fontId="7" fillId="0" borderId="16" xfId="0" applyNumberFormat="1"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0" xfId="0" applyFont="1" applyFill="1" applyBorder="1" applyAlignment="1">
      <alignment horizontal="center" vertical="center"/>
    </xf>
    <xf numFmtId="0" fontId="8" fillId="0" borderId="0" xfId="0" applyFont="1" applyFill="1" applyBorder="1" applyAlignment="1">
      <alignment horizontal="left" vertical="top" wrapText="1"/>
    </xf>
    <xf numFmtId="203" fontId="7"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03" fontId="7" fillId="0" borderId="25" xfId="0" applyNumberFormat="1" applyFont="1" applyFill="1" applyBorder="1" applyAlignment="1">
      <alignment horizontal="center" vertical="center"/>
    </xf>
    <xf numFmtId="203" fontId="7" fillId="0" borderId="26" xfId="0" applyNumberFormat="1" applyFont="1" applyFill="1" applyBorder="1" applyAlignment="1">
      <alignment horizontal="center" vertical="center"/>
    </xf>
    <xf numFmtId="203" fontId="7" fillId="0" borderId="27"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3" fontId="7" fillId="0" borderId="16" xfId="0" applyNumberFormat="1" applyFont="1" applyFill="1" applyBorder="1" applyAlignment="1" applyProtection="1">
      <alignment horizontal="right" vertical="center"/>
      <protection/>
    </xf>
    <xf numFmtId="3" fontId="7" fillId="0" borderId="17" xfId="0" applyNumberFormat="1" applyFont="1" applyFill="1" applyBorder="1" applyAlignment="1" applyProtection="1">
      <alignment horizontal="right" vertical="center"/>
      <protection/>
    </xf>
    <xf numFmtId="3" fontId="7" fillId="0" borderId="32" xfId="0" applyNumberFormat="1" applyFont="1" applyFill="1" applyBorder="1" applyAlignment="1">
      <alignment horizontal="right" vertical="center"/>
    </xf>
    <xf numFmtId="201" fontId="7" fillId="0" borderId="14"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200" fontId="7" fillId="0" borderId="15" xfId="0" applyNumberFormat="1" applyFont="1" applyFill="1" applyBorder="1" applyAlignment="1">
      <alignment horizontal="center" vertical="center"/>
    </xf>
    <xf numFmtId="202" fontId="7" fillId="0" borderId="33" xfId="0" applyNumberFormat="1" applyFont="1" applyFill="1" applyBorder="1" applyAlignment="1">
      <alignment horizontal="center" vertical="center"/>
    </xf>
    <xf numFmtId="202" fontId="7" fillId="0" borderId="34" xfId="0" applyNumberFormat="1" applyFont="1" applyFill="1" applyBorder="1" applyAlignment="1">
      <alignment horizontal="center" vertical="center"/>
    </xf>
    <xf numFmtId="200" fontId="7" fillId="0" borderId="13" xfId="0" applyNumberFormat="1" applyFont="1" applyFill="1" applyBorder="1" applyAlignment="1">
      <alignment horizontal="center" vertical="center"/>
    </xf>
    <xf numFmtId="0" fontId="7" fillId="0" borderId="20" xfId="0" applyFont="1" applyFill="1" applyBorder="1" applyAlignment="1">
      <alignment horizontal="center" vertical="center"/>
    </xf>
    <xf numFmtId="200" fontId="7" fillId="0" borderId="32" xfId="0" applyNumberFormat="1" applyFont="1" applyFill="1" applyBorder="1" applyAlignment="1">
      <alignment horizontal="center" vertical="center"/>
    </xf>
    <xf numFmtId="200" fontId="7" fillId="0" borderId="16" xfId="0" applyNumberFormat="1" applyFont="1" applyFill="1" applyBorder="1" applyAlignment="1">
      <alignment horizontal="center" vertical="center"/>
    </xf>
    <xf numFmtId="200" fontId="7" fillId="0" borderId="17" xfId="0" applyNumberFormat="1" applyFont="1" applyFill="1" applyBorder="1" applyAlignment="1">
      <alignment horizontal="center" vertical="center"/>
    </xf>
    <xf numFmtId="201" fontId="7" fillId="0" borderId="33" xfId="0" applyNumberFormat="1" applyFont="1" applyFill="1" applyBorder="1" applyAlignment="1">
      <alignment horizontal="center" vertical="center"/>
    </xf>
    <xf numFmtId="201" fontId="7" fillId="0" borderId="34" xfId="0" applyNumberFormat="1" applyFont="1" applyFill="1" applyBorder="1" applyAlignment="1">
      <alignment horizontal="center" vertical="center"/>
    </xf>
    <xf numFmtId="202" fontId="7" fillId="0" borderId="25" xfId="0" applyNumberFormat="1" applyFont="1" applyFill="1" applyBorder="1" applyAlignment="1">
      <alignment horizontal="center" vertical="center"/>
    </xf>
    <xf numFmtId="202" fontId="7" fillId="0" borderId="26" xfId="0" applyNumberFormat="1" applyFont="1" applyFill="1" applyBorder="1" applyAlignment="1">
      <alignment horizontal="center" vertical="center"/>
    </xf>
    <xf numFmtId="202" fontId="7" fillId="0" borderId="27" xfId="0" applyNumberFormat="1" applyFont="1" applyFill="1" applyBorder="1" applyAlignment="1">
      <alignment horizontal="center" vertical="center"/>
    </xf>
    <xf numFmtId="0" fontId="7" fillId="0" borderId="35" xfId="0" applyNumberFormat="1" applyFont="1" applyFill="1" applyBorder="1" applyAlignment="1" applyProtection="1">
      <alignment horizontal="right" vertical="center"/>
      <protection/>
    </xf>
    <xf numFmtId="0" fontId="7" fillId="0" borderId="36" xfId="0" applyNumberFormat="1" applyFont="1" applyFill="1" applyBorder="1" applyAlignment="1" applyProtection="1">
      <alignment horizontal="right" vertical="center"/>
      <protection/>
    </xf>
    <xf numFmtId="38" fontId="7" fillId="0" borderId="31" xfId="0" applyNumberFormat="1" applyFont="1" applyFill="1" applyBorder="1" applyAlignment="1">
      <alignment horizontal="right" vertical="center"/>
    </xf>
    <xf numFmtId="0" fontId="7" fillId="0" borderId="31" xfId="0" applyFont="1" applyFill="1" applyBorder="1" applyAlignment="1">
      <alignment horizontal="right" vertical="center"/>
    </xf>
    <xf numFmtId="0" fontId="7" fillId="0" borderId="37" xfId="0" applyFont="1" applyFill="1" applyBorder="1" applyAlignment="1">
      <alignment horizontal="right" vertical="center"/>
    </xf>
    <xf numFmtId="229" fontId="7" fillId="0" borderId="25" xfId="0" applyNumberFormat="1" applyFont="1" applyFill="1" applyBorder="1" applyAlignment="1">
      <alignment horizontal="center" vertical="center"/>
    </xf>
    <xf numFmtId="229" fontId="7" fillId="0" borderId="26" xfId="0" applyNumberFormat="1" applyFont="1" applyFill="1" applyBorder="1" applyAlignment="1">
      <alignment horizontal="center" vertical="center"/>
    </xf>
    <xf numFmtId="229" fontId="7" fillId="0" borderId="27" xfId="0" applyNumberFormat="1" applyFont="1" applyFill="1" applyBorder="1" applyAlignment="1">
      <alignment horizontal="center" vertical="center"/>
    </xf>
    <xf numFmtId="203" fontId="7" fillId="0" borderId="33" xfId="0" applyNumberFormat="1" applyFont="1" applyFill="1" applyBorder="1" applyAlignment="1">
      <alignment horizontal="center" vertical="center"/>
    </xf>
    <xf numFmtId="203" fontId="7" fillId="0" borderId="34" xfId="0" applyNumberFormat="1" applyFont="1" applyFill="1" applyBorder="1" applyAlignment="1">
      <alignment horizontal="center" vertical="center"/>
    </xf>
    <xf numFmtId="201" fontId="7" fillId="0" borderId="26" xfId="0" applyNumberFormat="1" applyFont="1" applyFill="1" applyBorder="1" applyAlignment="1">
      <alignment horizontal="center" vertical="center"/>
    </xf>
    <xf numFmtId="201" fontId="7" fillId="0" borderId="27" xfId="0" applyNumberFormat="1" applyFont="1" applyFill="1" applyBorder="1" applyAlignment="1">
      <alignment horizontal="center" vertical="center"/>
    </xf>
    <xf numFmtId="203" fontId="7" fillId="0" borderId="16" xfId="0" applyNumberFormat="1" applyFont="1" applyFill="1" applyBorder="1" applyAlignment="1" quotePrefix="1">
      <alignment horizontal="center" vertical="center"/>
    </xf>
    <xf numFmtId="203" fontId="7" fillId="0" borderId="16" xfId="0" applyNumberFormat="1" applyFont="1" applyFill="1" applyBorder="1" applyAlignment="1">
      <alignment horizontal="center" vertical="center"/>
    </xf>
    <xf numFmtId="203" fontId="7" fillId="0" borderId="17" xfId="0" applyNumberFormat="1" applyFont="1" applyFill="1" applyBorder="1" applyAlignment="1">
      <alignment horizontal="center" vertical="center"/>
    </xf>
    <xf numFmtId="38" fontId="7" fillId="0" borderId="22" xfId="0" applyNumberFormat="1" applyFont="1" applyFill="1" applyBorder="1" applyAlignment="1">
      <alignment horizontal="right" vertical="center"/>
    </xf>
    <xf numFmtId="3" fontId="7" fillId="0" borderId="32"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38" fontId="7" fillId="0" borderId="32" xfId="49" applyFont="1" applyFill="1" applyBorder="1" applyAlignment="1" applyProtection="1">
      <alignment horizontal="right" vertical="center"/>
      <protection/>
    </xf>
    <xf numFmtId="38" fontId="7" fillId="0" borderId="32" xfId="0" applyNumberFormat="1" applyFont="1" applyFill="1" applyBorder="1" applyAlignment="1">
      <alignment horizontal="right" vertical="center"/>
    </xf>
    <xf numFmtId="38" fontId="7" fillId="0" borderId="30" xfId="0" applyNumberFormat="1" applyFont="1" applyFill="1" applyBorder="1" applyAlignment="1">
      <alignment horizontal="right" vertical="center"/>
    </xf>
    <xf numFmtId="38" fontId="7" fillId="0" borderId="38" xfId="49" applyFont="1" applyFill="1" applyBorder="1" applyAlignment="1">
      <alignment horizontal="right" vertical="center"/>
    </xf>
    <xf numFmtId="38" fontId="7" fillId="0" borderId="39" xfId="49" applyFont="1" applyFill="1" applyBorder="1" applyAlignment="1">
      <alignment horizontal="right" vertical="center"/>
    </xf>
    <xf numFmtId="38" fontId="7" fillId="0" borderId="40" xfId="49" applyFont="1" applyFill="1" applyBorder="1" applyAlignment="1">
      <alignment horizontal="right" vertical="center"/>
    </xf>
    <xf numFmtId="38" fontId="7" fillId="0" borderId="41" xfId="49" applyFont="1" applyFill="1" applyBorder="1" applyAlignment="1">
      <alignment horizontal="right" vertical="center"/>
    </xf>
    <xf numFmtId="38" fontId="7" fillId="0" borderId="42" xfId="49" applyFont="1" applyFill="1" applyBorder="1" applyAlignment="1">
      <alignment horizontal="right" vertical="center"/>
    </xf>
    <xf numFmtId="38" fontId="7" fillId="0" borderId="32"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6" xfId="49" applyFont="1" applyFill="1" applyBorder="1" applyAlignment="1">
      <alignment horizontal="right" vertical="center"/>
    </xf>
    <xf numFmtId="38" fontId="7" fillId="0" borderId="43" xfId="49" applyFont="1" applyFill="1" applyBorder="1" applyAlignment="1">
      <alignment horizontal="right" vertical="center"/>
    </xf>
    <xf numFmtId="38" fontId="7" fillId="0" borderId="44" xfId="49" applyFont="1" applyFill="1" applyBorder="1" applyAlignment="1">
      <alignment horizontal="right" vertical="center"/>
    </xf>
    <xf numFmtId="0" fontId="7" fillId="33" borderId="16" xfId="0" applyFont="1" applyFill="1" applyBorder="1" applyAlignment="1">
      <alignment horizontal="left" vertical="center"/>
    </xf>
    <xf numFmtId="38" fontId="7" fillId="0" borderId="45" xfId="49" applyFont="1" applyFill="1" applyBorder="1" applyAlignment="1">
      <alignment horizontal="right" vertical="center"/>
    </xf>
    <xf numFmtId="38" fontId="7" fillId="0" borderId="33" xfId="49" applyFont="1" applyFill="1" applyBorder="1" applyAlignment="1">
      <alignment horizontal="right" vertical="center"/>
    </xf>
    <xf numFmtId="38" fontId="7"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7" fillId="0" borderId="46" xfId="49" applyFont="1" applyFill="1" applyBorder="1" applyAlignment="1">
      <alignment horizontal="right" vertical="center"/>
    </xf>
    <xf numFmtId="38" fontId="7" fillId="0" borderId="47" xfId="49" applyFont="1" applyFill="1" applyBorder="1" applyAlignment="1">
      <alignment horizontal="right" vertical="center"/>
    </xf>
    <xf numFmtId="0" fontId="7" fillId="0" borderId="38"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38" fontId="7" fillId="0" borderId="20" xfId="49" applyFont="1" applyFill="1" applyBorder="1" applyAlignment="1">
      <alignment horizontal="right" vertical="center"/>
    </xf>
    <xf numFmtId="38" fontId="7"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7" fillId="0" borderId="50" xfId="49" applyFont="1" applyFill="1" applyBorder="1" applyAlignment="1">
      <alignment horizontal="right" vertical="center"/>
    </xf>
    <xf numFmtId="0" fontId="7" fillId="0" borderId="39" xfId="61" applyFont="1" applyFill="1" applyBorder="1" applyAlignment="1">
      <alignment horizontal="center" vertical="center" shrinkToFit="1"/>
      <protection/>
    </xf>
    <xf numFmtId="38" fontId="7" fillId="0" borderId="51" xfId="49" applyFont="1" applyFill="1" applyBorder="1" applyAlignment="1">
      <alignment horizontal="right" vertical="center"/>
    </xf>
    <xf numFmtId="38" fontId="7" fillId="0" borderId="52" xfId="49" applyFont="1" applyFill="1" applyBorder="1" applyAlignment="1">
      <alignment horizontal="right" vertical="center"/>
    </xf>
    <xf numFmtId="0" fontId="7" fillId="0" borderId="53"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218" fontId="7" fillId="0" borderId="30" xfId="0" applyNumberFormat="1" applyFont="1" applyFill="1" applyBorder="1" applyAlignment="1">
      <alignment horizontal="right" vertical="center"/>
    </xf>
    <xf numFmtId="218" fontId="7" fillId="0" borderId="37" xfId="0" applyNumberFormat="1" applyFont="1" applyFill="1" applyBorder="1" applyAlignment="1">
      <alignment horizontal="right" vertical="center"/>
    </xf>
    <xf numFmtId="218" fontId="7" fillId="0" borderId="22" xfId="0" applyNumberFormat="1" applyFont="1" applyFill="1" applyBorder="1" applyAlignment="1">
      <alignment horizontal="right" vertical="center"/>
    </xf>
    <xf numFmtId="218" fontId="7" fillId="0" borderId="24" xfId="0" applyNumberFormat="1" applyFont="1" applyFill="1" applyBorder="1" applyAlignment="1">
      <alignment horizontal="right" vertical="center"/>
    </xf>
    <xf numFmtId="0" fontId="7" fillId="0" borderId="18" xfId="0" applyFont="1" applyFill="1" applyBorder="1" applyAlignment="1" applyProtection="1">
      <alignment horizontal="center" vertical="center"/>
      <protection/>
    </xf>
    <xf numFmtId="38" fontId="7" fillId="0" borderId="55" xfId="49" applyFont="1" applyFill="1" applyBorder="1" applyAlignment="1">
      <alignment horizontal="right" vertical="center"/>
    </xf>
    <xf numFmtId="38" fontId="7" fillId="0" borderId="56" xfId="49" applyFont="1" applyFill="1" applyBorder="1" applyAlignment="1">
      <alignment horizontal="right" vertical="center"/>
    </xf>
    <xf numFmtId="0" fontId="7" fillId="0" borderId="2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216" fontId="7" fillId="0" borderId="20" xfId="0" applyNumberFormat="1" applyFont="1" applyFill="1" applyBorder="1" applyAlignment="1">
      <alignment horizontal="center" vertical="center"/>
    </xf>
    <xf numFmtId="216" fontId="7" fillId="0" borderId="33" xfId="0" applyNumberFormat="1" applyFont="1" applyFill="1" applyBorder="1" applyAlignment="1">
      <alignment horizontal="center" vertical="center"/>
    </xf>
    <xf numFmtId="216" fontId="7" fillId="0" borderId="3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right" vertical="center"/>
      <protection/>
    </xf>
    <xf numFmtId="38" fontId="7" fillId="0" borderId="57" xfId="49" applyFont="1" applyFill="1" applyBorder="1" applyAlignment="1">
      <alignment horizontal="right" vertical="center"/>
    </xf>
    <xf numFmtId="38" fontId="7" fillId="0" borderId="53" xfId="49" applyFont="1" applyFill="1" applyBorder="1" applyAlignment="1">
      <alignment horizontal="right" vertical="center"/>
    </xf>
    <xf numFmtId="218" fontId="7" fillId="0" borderId="58" xfId="0" applyNumberFormat="1" applyFont="1" applyFill="1" applyBorder="1" applyAlignment="1">
      <alignment horizontal="right" vertical="center"/>
    </xf>
    <xf numFmtId="218" fontId="7" fillId="0" borderId="59" xfId="0" applyNumberFormat="1" applyFont="1" applyFill="1" applyBorder="1" applyAlignment="1">
      <alignment horizontal="right" vertical="center"/>
    </xf>
    <xf numFmtId="218" fontId="7" fillId="0" borderId="0" xfId="0" applyNumberFormat="1" applyFont="1" applyFill="1" applyAlignment="1">
      <alignment horizontal="center" vertical="center"/>
    </xf>
    <xf numFmtId="0" fontId="7" fillId="0" borderId="20"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46"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7" fillId="0" borderId="19" xfId="0" applyFont="1" applyFill="1" applyBorder="1" applyAlignment="1">
      <alignment/>
    </xf>
    <xf numFmtId="0" fontId="7" fillId="0" borderId="3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203" fontId="7" fillId="0" borderId="32" xfId="0" applyNumberFormat="1" applyFont="1" applyFill="1" applyBorder="1" applyAlignment="1">
      <alignment horizontal="center" vertical="center" wrapText="1" shrinkToFit="1"/>
    </xf>
    <xf numFmtId="203" fontId="7" fillId="0" borderId="16" xfId="0" applyNumberFormat="1" applyFont="1" applyFill="1" applyBorder="1" applyAlignment="1">
      <alignment horizontal="center" vertical="center" shrinkToFit="1"/>
    </xf>
    <xf numFmtId="203" fontId="7" fillId="0" borderId="60" xfId="0" applyNumberFormat="1" applyFont="1" applyFill="1" applyBorder="1" applyAlignment="1">
      <alignment horizontal="center" vertical="center" shrinkToFi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9" fillId="0" borderId="0" xfId="0" applyFont="1" applyFill="1" applyAlignment="1">
      <alignment horizontal="left" vertical="center"/>
    </xf>
    <xf numFmtId="0" fontId="7" fillId="33" borderId="0" xfId="0" applyFont="1" applyFill="1" applyAlignment="1">
      <alignment horizontal="left" vertical="center"/>
    </xf>
    <xf numFmtId="38" fontId="7" fillId="0" borderId="20" xfId="0" applyNumberFormat="1" applyFont="1" applyFill="1" applyBorder="1" applyAlignment="1">
      <alignment horizontal="center" vertical="center"/>
    </xf>
    <xf numFmtId="38" fontId="7" fillId="0" borderId="33" xfId="0" applyNumberFormat="1" applyFont="1" applyFill="1" applyBorder="1" applyAlignment="1">
      <alignment horizontal="center" vertical="center"/>
    </xf>
    <xf numFmtId="38" fontId="7" fillId="0" borderId="34" xfId="0" applyNumberFormat="1" applyFont="1" applyFill="1" applyBorder="1" applyAlignment="1">
      <alignment horizontal="center" vertical="center"/>
    </xf>
    <xf numFmtId="38" fontId="7" fillId="0" borderId="64" xfId="49" applyFont="1" applyFill="1" applyBorder="1" applyAlignment="1">
      <alignment horizontal="right" vertical="center"/>
    </xf>
    <xf numFmtId="38" fontId="7" fillId="0" borderId="65" xfId="49" applyFont="1" applyFill="1" applyBorder="1" applyAlignment="1">
      <alignment horizontal="right" vertical="center"/>
    </xf>
    <xf numFmtId="0" fontId="7" fillId="0" borderId="6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7" xfId="0" applyFont="1" applyFill="1" applyBorder="1" applyAlignment="1">
      <alignment horizontal="center" vertical="center"/>
    </xf>
    <xf numFmtId="203" fontId="8" fillId="0" borderId="0" xfId="0" applyNumberFormat="1" applyFont="1" applyFill="1" applyBorder="1" applyAlignment="1">
      <alignment horizontal="left" vertical="top" wrapText="1" shrinkToFit="1"/>
    </xf>
    <xf numFmtId="203" fontId="7" fillId="0" borderId="0" xfId="0" applyNumberFormat="1" applyFont="1" applyFill="1" applyBorder="1" applyAlignment="1">
      <alignment horizontal="left" vertical="top"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38" fontId="7" fillId="0" borderId="74" xfId="49" applyFont="1" applyFill="1" applyBorder="1" applyAlignment="1">
      <alignment horizontal="right" vertical="center"/>
    </xf>
    <xf numFmtId="38" fontId="7" fillId="0" borderId="75" xfId="49" applyFont="1" applyFill="1" applyBorder="1" applyAlignment="1">
      <alignment horizontal="right" vertical="center"/>
    </xf>
    <xf numFmtId="38" fontId="7" fillId="0" borderId="76" xfId="49" applyFont="1" applyFill="1" applyBorder="1" applyAlignment="1">
      <alignment horizontal="right" vertical="center"/>
    </xf>
    <xf numFmtId="38" fontId="7" fillId="0" borderId="61" xfId="49" applyNumberFormat="1" applyFont="1" applyFill="1" applyBorder="1" applyAlignment="1">
      <alignment horizontal="right" vertical="center"/>
    </xf>
    <xf numFmtId="38" fontId="7" fillId="0" borderId="62" xfId="49" applyNumberFormat="1" applyFont="1" applyFill="1" applyBorder="1" applyAlignment="1">
      <alignment horizontal="right"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38" fontId="7" fillId="0" borderId="78" xfId="49" applyFont="1" applyFill="1" applyBorder="1" applyAlignment="1">
      <alignment horizontal="right" vertical="center"/>
    </xf>
    <xf numFmtId="38" fontId="7" fillId="0" borderId="79"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62444206"/>
        <c:axId val="25126943"/>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24815896"/>
        <c:axId val="22016473"/>
      </c:lineChart>
      <c:catAx>
        <c:axId val="62444206"/>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25126943"/>
        <c:crossesAt val="0"/>
        <c:auto val="1"/>
        <c:lblOffset val="100"/>
        <c:tickLblSkip val="1"/>
        <c:noMultiLvlLbl val="0"/>
      </c:catAx>
      <c:valAx>
        <c:axId val="25126943"/>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2444206"/>
        <c:crossesAt val="1"/>
        <c:crossBetween val="between"/>
        <c:dispUnits/>
        <c:majorUnit val="50000"/>
        <c:minorUnit val="20000"/>
      </c:valAx>
      <c:catAx>
        <c:axId val="24815896"/>
        <c:scaling>
          <c:orientation val="minMax"/>
        </c:scaling>
        <c:axPos val="b"/>
        <c:delete val="1"/>
        <c:majorTickMark val="out"/>
        <c:minorTickMark val="none"/>
        <c:tickLblPos val="nextTo"/>
        <c:crossAx val="22016473"/>
        <c:crossesAt val="0"/>
        <c:auto val="1"/>
        <c:lblOffset val="100"/>
        <c:tickLblSkip val="1"/>
        <c:noMultiLvlLbl val="0"/>
      </c:catAx>
      <c:valAx>
        <c:axId val="22016473"/>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4815896"/>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w="3175">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val>
            <c:numLit>
              <c:ptCount val="1"/>
              <c:pt idx="0">
                <c:v>0</c:v>
              </c:pt>
            </c:numLit>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Lit>
              <c:ptCount val="1"/>
              <c:pt idx="0">
                <c:v>0</c:v>
              </c:pt>
            </c:numLit>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val>
            <c:numLit>
              <c:ptCount val="1"/>
              <c:pt idx="0">
                <c:v>0</c:v>
              </c:pt>
            </c:numLit>
          </c:val>
          <c:smooth val="0"/>
        </c:ser>
        <c:marker val="1"/>
        <c:axId val="63930530"/>
        <c:axId val="38503859"/>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val>
            <c:numLit>
              <c:ptCount val="1"/>
              <c:pt idx="0">
                <c:v>0</c:v>
              </c:pt>
            </c:numLit>
          </c:val>
          <c:smooth val="0"/>
        </c:ser>
        <c:marker val="1"/>
        <c:axId val="10990412"/>
        <c:axId val="31804845"/>
      </c:lineChart>
      <c:catAx>
        <c:axId val="63930530"/>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38503859"/>
        <c:crossesAt val="0"/>
        <c:auto val="1"/>
        <c:lblOffset val="100"/>
        <c:tickLblSkip val="1"/>
        <c:noMultiLvlLbl val="0"/>
      </c:catAx>
      <c:valAx>
        <c:axId val="38503859"/>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3930530"/>
        <c:crossesAt val="1"/>
        <c:crossBetween val="between"/>
        <c:dispUnits/>
        <c:majorUnit val="50000"/>
        <c:minorUnit val="20000"/>
      </c:valAx>
      <c:catAx>
        <c:axId val="10990412"/>
        <c:scaling>
          <c:orientation val="minMax"/>
        </c:scaling>
        <c:axPos val="b"/>
        <c:delete val="1"/>
        <c:majorTickMark val="out"/>
        <c:minorTickMark val="none"/>
        <c:tickLblPos val="nextTo"/>
        <c:crossAx val="31804845"/>
        <c:crossesAt val="0"/>
        <c:auto val="1"/>
        <c:lblOffset val="100"/>
        <c:tickLblSkip val="1"/>
        <c:noMultiLvlLbl val="0"/>
      </c:catAx>
      <c:valAx>
        <c:axId val="31804845"/>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0990412"/>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43925"/>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4"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5"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6"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7" name="グラフ 18"/>
        <xdr:cNvGraphicFramePr/>
      </xdr:nvGraphicFramePr>
      <xdr:xfrm>
        <a:off x="6743700" y="8543925"/>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8"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9"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10"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view="pageLayout" zoomScaleNormal="95" zoomScaleSheetLayoutView="100" workbookViewId="0" topLeftCell="A141">
      <selection activeCell="B1" sqref="B1:S1"/>
    </sheetView>
  </sheetViews>
  <sheetFormatPr defaultColWidth="4.625" defaultRowHeight="19.5" customHeight="1"/>
  <cols>
    <col min="1" max="1" width="0.74609375" style="27" customWidth="1"/>
    <col min="2" max="19" width="4.875" style="27" customWidth="1"/>
    <col min="20" max="20" width="0.6171875" style="27" customWidth="1"/>
    <col min="21" max="21" width="10.375" style="27" customWidth="1"/>
    <col min="22" max="16384" width="4.625" style="27" customWidth="1"/>
  </cols>
  <sheetData>
    <row r="1" spans="2:19" ht="19.5" customHeight="1">
      <c r="B1" s="179" t="s">
        <v>156</v>
      </c>
      <c r="C1" s="179"/>
      <c r="D1" s="179"/>
      <c r="E1" s="179"/>
      <c r="F1" s="179"/>
      <c r="G1" s="179"/>
      <c r="H1" s="179"/>
      <c r="I1" s="179"/>
      <c r="J1" s="179"/>
      <c r="K1" s="179"/>
      <c r="L1" s="179"/>
      <c r="M1" s="179"/>
      <c r="N1" s="179"/>
      <c r="O1" s="179"/>
      <c r="P1" s="179"/>
      <c r="Q1" s="179"/>
      <c r="R1" s="179"/>
      <c r="S1" s="179"/>
    </row>
    <row r="2" s="2" customFormat="1" ht="18" customHeight="1"/>
    <row r="3" spans="2:19" s="2" customFormat="1" ht="19.5" customHeight="1">
      <c r="B3" s="2" t="s">
        <v>140</v>
      </c>
      <c r="S3" s="19"/>
    </row>
    <row r="4" s="2" customFormat="1" ht="18" customHeight="1">
      <c r="T4" s="3"/>
    </row>
    <row r="5" spans="3:10" s="2" customFormat="1" ht="18" customHeight="1">
      <c r="C5" s="3" t="s">
        <v>35</v>
      </c>
      <c r="D5" s="3"/>
      <c r="E5" s="3"/>
      <c r="F5" s="3"/>
      <c r="G5" s="3"/>
      <c r="H5" s="3"/>
      <c r="I5" s="3"/>
      <c r="J5" s="3"/>
    </row>
    <row r="6" spans="3:17" s="2" customFormat="1" ht="18" customHeight="1">
      <c r="C6" s="77" t="s">
        <v>36</v>
      </c>
      <c r="D6" s="71"/>
      <c r="E6" s="72"/>
      <c r="F6" s="71" t="s">
        <v>82</v>
      </c>
      <c r="G6" s="71"/>
      <c r="H6" s="72"/>
      <c r="I6" s="71" t="s">
        <v>37</v>
      </c>
      <c r="J6" s="71"/>
      <c r="K6" s="72"/>
      <c r="L6" s="71" t="s">
        <v>38</v>
      </c>
      <c r="M6" s="71"/>
      <c r="N6" s="72"/>
      <c r="O6" s="71" t="s">
        <v>39</v>
      </c>
      <c r="P6" s="71"/>
      <c r="Q6" s="72"/>
    </row>
    <row r="7" spans="3:17" s="2" customFormat="1" ht="18" customHeight="1">
      <c r="C7" s="78">
        <v>276</v>
      </c>
      <c r="D7" s="79"/>
      <c r="E7" s="80"/>
      <c r="F7" s="74">
        <v>3633</v>
      </c>
      <c r="G7" s="74"/>
      <c r="H7" s="75"/>
      <c r="I7" s="81">
        <v>208875</v>
      </c>
      <c r="J7" s="81"/>
      <c r="K7" s="82"/>
      <c r="L7" s="74">
        <v>75702</v>
      </c>
      <c r="M7" s="74"/>
      <c r="N7" s="75"/>
      <c r="O7" s="74">
        <v>179740</v>
      </c>
      <c r="P7" s="74"/>
      <c r="Q7" s="75"/>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16" t="s">
        <v>18</v>
      </c>
      <c r="D10" s="52" t="s">
        <v>41</v>
      </c>
      <c r="E10" s="52"/>
      <c r="F10" s="52" t="s">
        <v>42</v>
      </c>
      <c r="G10" s="52"/>
      <c r="H10" s="52" t="s">
        <v>43</v>
      </c>
      <c r="I10" s="52"/>
      <c r="J10" s="52" t="s">
        <v>44</v>
      </c>
      <c r="K10" s="52"/>
      <c r="L10" s="52" t="s">
        <v>45</v>
      </c>
      <c r="M10" s="52"/>
      <c r="N10" s="52" t="s">
        <v>46</v>
      </c>
      <c r="O10" s="52"/>
      <c r="P10" s="52" t="s">
        <v>47</v>
      </c>
      <c r="Q10" s="52"/>
      <c r="R10" s="52" t="s">
        <v>48</v>
      </c>
      <c r="S10" s="52"/>
      <c r="T10" s="3"/>
    </row>
    <row r="11" spans="3:20" s="2" customFormat="1" ht="27.75" customHeight="1">
      <c r="C11" s="20" t="s">
        <v>36</v>
      </c>
      <c r="D11" s="76">
        <v>25</v>
      </c>
      <c r="E11" s="76"/>
      <c r="F11" s="76">
        <v>22</v>
      </c>
      <c r="G11" s="76"/>
      <c r="H11" s="76">
        <v>25</v>
      </c>
      <c r="I11" s="76"/>
      <c r="J11" s="76">
        <v>26</v>
      </c>
      <c r="K11" s="76"/>
      <c r="L11" s="76">
        <v>26</v>
      </c>
      <c r="M11" s="76"/>
      <c r="N11" s="76">
        <v>14</v>
      </c>
      <c r="O11" s="76"/>
      <c r="P11" s="76">
        <v>26</v>
      </c>
      <c r="Q11" s="76"/>
      <c r="R11" s="76">
        <v>24</v>
      </c>
      <c r="S11" s="76"/>
      <c r="T11" s="3"/>
    </row>
    <row r="12" spans="3:20" s="2" customFormat="1" ht="27.75" customHeight="1">
      <c r="C12" s="21" t="s">
        <v>37</v>
      </c>
      <c r="D12" s="70">
        <v>18993</v>
      </c>
      <c r="E12" s="70"/>
      <c r="F12" s="70">
        <v>21710</v>
      </c>
      <c r="G12" s="70"/>
      <c r="H12" s="70">
        <v>19051</v>
      </c>
      <c r="I12" s="70"/>
      <c r="J12" s="70">
        <v>22600</v>
      </c>
      <c r="K12" s="70"/>
      <c r="L12" s="70">
        <v>21041</v>
      </c>
      <c r="M12" s="70"/>
      <c r="N12" s="70">
        <v>1162</v>
      </c>
      <c r="O12" s="70"/>
      <c r="P12" s="70">
        <v>20579</v>
      </c>
      <c r="Q12" s="70"/>
      <c r="R12" s="70">
        <v>17718</v>
      </c>
      <c r="S12" s="70"/>
      <c r="T12" s="3"/>
    </row>
    <row r="13" spans="3:20" s="2" customFormat="1" ht="18" customHeight="1">
      <c r="C13" s="16" t="s">
        <v>18</v>
      </c>
      <c r="D13" s="52" t="s">
        <v>49</v>
      </c>
      <c r="E13" s="52"/>
      <c r="F13" s="52" t="s">
        <v>124</v>
      </c>
      <c r="G13" s="52"/>
      <c r="H13" s="52" t="s">
        <v>50</v>
      </c>
      <c r="I13" s="52"/>
      <c r="J13" s="52" t="s">
        <v>51</v>
      </c>
      <c r="K13" s="52"/>
      <c r="L13" s="52" t="s">
        <v>52</v>
      </c>
      <c r="M13" s="52"/>
      <c r="N13" s="52"/>
      <c r="O13" s="52"/>
      <c r="P13" s="52" t="s">
        <v>53</v>
      </c>
      <c r="Q13" s="52"/>
      <c r="R13" s="52"/>
      <c r="S13" s="52"/>
      <c r="T13" s="3"/>
    </row>
    <row r="14" spans="3:20" s="2" customFormat="1" ht="27.75" customHeight="1">
      <c r="C14" s="22" t="s">
        <v>36</v>
      </c>
      <c r="D14" s="73">
        <v>24</v>
      </c>
      <c r="E14" s="73"/>
      <c r="F14" s="73">
        <v>23</v>
      </c>
      <c r="G14" s="73"/>
      <c r="H14" s="73">
        <v>24</v>
      </c>
      <c r="I14" s="73"/>
      <c r="J14" s="73">
        <v>17</v>
      </c>
      <c r="K14" s="73"/>
      <c r="L14" s="73">
        <f>D11+F11+H11+J11+L11+N11+P11+R11+D14+F14+H14+J14</f>
        <v>276</v>
      </c>
      <c r="M14" s="73"/>
      <c r="N14" s="73"/>
      <c r="O14" s="73"/>
      <c r="P14" s="73"/>
      <c r="Q14" s="73"/>
      <c r="R14" s="73"/>
      <c r="S14" s="73"/>
      <c r="T14" s="3"/>
    </row>
    <row r="15" spans="3:20" s="2" customFormat="1" ht="27.75" customHeight="1">
      <c r="C15" s="21" t="s">
        <v>37</v>
      </c>
      <c r="D15" s="70">
        <v>17684</v>
      </c>
      <c r="E15" s="70"/>
      <c r="F15" s="70">
        <v>17322</v>
      </c>
      <c r="G15" s="70"/>
      <c r="H15" s="70">
        <v>17854</v>
      </c>
      <c r="I15" s="70"/>
      <c r="J15" s="70">
        <v>13161</v>
      </c>
      <c r="K15" s="70"/>
      <c r="L15" s="70">
        <f>D12+F12+H12+J12+L12+N12+P12+R12+D15+F15+H15+J15</f>
        <v>208875</v>
      </c>
      <c r="M15" s="70"/>
      <c r="N15" s="70"/>
      <c r="O15" s="70"/>
      <c r="P15" s="70">
        <f>ROUND(L15/L14,1)</f>
        <v>756.8</v>
      </c>
      <c r="Q15" s="70"/>
      <c r="R15" s="70"/>
      <c r="S15" s="70"/>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151</v>
      </c>
      <c r="D17" s="118"/>
      <c r="E17" s="118"/>
      <c r="F17" s="118"/>
      <c r="G17" s="118"/>
      <c r="H17" s="118"/>
      <c r="I17" s="118"/>
      <c r="J17" s="118"/>
      <c r="K17" s="118"/>
      <c r="L17" s="118"/>
      <c r="M17" s="118"/>
      <c r="N17" s="118"/>
      <c r="O17" s="118"/>
      <c r="P17" s="118"/>
      <c r="T17" s="3"/>
    </row>
    <row r="18" spans="2:20" s="2" customFormat="1" ht="18" customHeight="1">
      <c r="B18" s="4"/>
      <c r="C18" s="208"/>
      <c r="D18" s="208"/>
      <c r="E18" s="133" t="s">
        <v>69</v>
      </c>
      <c r="F18" s="133"/>
      <c r="G18" s="133" t="s">
        <v>71</v>
      </c>
      <c r="H18" s="133"/>
      <c r="I18" s="133" t="s">
        <v>72</v>
      </c>
      <c r="J18" s="133"/>
      <c r="K18" s="133" t="s">
        <v>74</v>
      </c>
      <c r="L18" s="133"/>
      <c r="M18" s="133" t="s">
        <v>115</v>
      </c>
      <c r="N18" s="134"/>
      <c r="O18" s="133" t="s">
        <v>83</v>
      </c>
      <c r="P18" s="133"/>
      <c r="T18" s="3"/>
    </row>
    <row r="19" spans="2:20" s="2" customFormat="1" ht="18" customHeight="1">
      <c r="B19" s="4"/>
      <c r="C19" s="165" t="s">
        <v>84</v>
      </c>
      <c r="D19" s="209"/>
      <c r="E19" s="124">
        <v>2742</v>
      </c>
      <c r="F19" s="125"/>
      <c r="G19" s="124">
        <v>2</v>
      </c>
      <c r="H19" s="125"/>
      <c r="I19" s="124">
        <v>950</v>
      </c>
      <c r="J19" s="125"/>
      <c r="K19" s="124">
        <v>10</v>
      </c>
      <c r="L19" s="125"/>
      <c r="M19" s="124">
        <v>125</v>
      </c>
      <c r="N19" s="125"/>
      <c r="O19" s="143">
        <f>SUM(E19:N19)</f>
        <v>3829</v>
      </c>
      <c r="P19" s="144"/>
      <c r="T19" s="3"/>
    </row>
    <row r="20" spans="2:20" s="2" customFormat="1" ht="18" customHeight="1">
      <c r="B20" s="4"/>
      <c r="C20" s="126" t="s">
        <v>85</v>
      </c>
      <c r="D20" s="136"/>
      <c r="E20" s="108">
        <v>5795</v>
      </c>
      <c r="F20" s="109"/>
      <c r="G20" s="108">
        <v>33</v>
      </c>
      <c r="H20" s="109"/>
      <c r="I20" s="108">
        <v>1028</v>
      </c>
      <c r="J20" s="109"/>
      <c r="K20" s="108">
        <v>3</v>
      </c>
      <c r="L20" s="109"/>
      <c r="M20" s="108">
        <v>553</v>
      </c>
      <c r="N20" s="112"/>
      <c r="O20" s="141">
        <f aca="true" t="shared" si="0" ref="O20:O33">SUM(E20:N20)</f>
        <v>7412</v>
      </c>
      <c r="P20" s="142"/>
      <c r="T20" s="3"/>
    </row>
    <row r="21" spans="2:20" s="2" customFormat="1" ht="18" customHeight="1">
      <c r="B21" s="4"/>
      <c r="C21" s="126" t="s">
        <v>86</v>
      </c>
      <c r="D21" s="136"/>
      <c r="E21" s="108">
        <v>8239</v>
      </c>
      <c r="F21" s="109"/>
      <c r="G21" s="108">
        <v>56</v>
      </c>
      <c r="H21" s="109"/>
      <c r="I21" s="108">
        <v>3599</v>
      </c>
      <c r="J21" s="109"/>
      <c r="K21" s="108">
        <v>0</v>
      </c>
      <c r="L21" s="109"/>
      <c r="M21" s="108">
        <v>390</v>
      </c>
      <c r="N21" s="112"/>
      <c r="O21" s="141">
        <f t="shared" si="0"/>
        <v>12284</v>
      </c>
      <c r="P21" s="142"/>
      <c r="T21" s="3"/>
    </row>
    <row r="22" spans="2:20" s="2" customFormat="1" ht="18" customHeight="1">
      <c r="B22" s="4"/>
      <c r="C22" s="126" t="s">
        <v>87</v>
      </c>
      <c r="D22" s="136"/>
      <c r="E22" s="108">
        <v>14931</v>
      </c>
      <c r="F22" s="109"/>
      <c r="G22" s="108">
        <v>83</v>
      </c>
      <c r="H22" s="109"/>
      <c r="I22" s="108">
        <v>2634</v>
      </c>
      <c r="J22" s="109"/>
      <c r="K22" s="108">
        <v>3</v>
      </c>
      <c r="L22" s="109"/>
      <c r="M22" s="108">
        <v>806</v>
      </c>
      <c r="N22" s="112"/>
      <c r="O22" s="141">
        <f t="shared" si="0"/>
        <v>18457</v>
      </c>
      <c r="P22" s="142"/>
      <c r="T22" s="3"/>
    </row>
    <row r="23" spans="2:20" s="2" customFormat="1" ht="18" customHeight="1">
      <c r="B23" s="4"/>
      <c r="C23" s="126" t="s">
        <v>88</v>
      </c>
      <c r="D23" s="136"/>
      <c r="E23" s="108">
        <v>9035</v>
      </c>
      <c r="F23" s="109"/>
      <c r="G23" s="108">
        <v>79</v>
      </c>
      <c r="H23" s="109"/>
      <c r="I23" s="108">
        <v>7366</v>
      </c>
      <c r="J23" s="109"/>
      <c r="K23" s="108">
        <v>12</v>
      </c>
      <c r="L23" s="109"/>
      <c r="M23" s="108">
        <v>419</v>
      </c>
      <c r="N23" s="112"/>
      <c r="O23" s="141">
        <f t="shared" si="0"/>
        <v>16911</v>
      </c>
      <c r="P23" s="142"/>
      <c r="T23" s="3"/>
    </row>
    <row r="24" spans="2:20" s="2" customFormat="1" ht="18" customHeight="1">
      <c r="B24" s="4"/>
      <c r="C24" s="126" t="s">
        <v>89</v>
      </c>
      <c r="D24" s="136"/>
      <c r="E24" s="108">
        <v>8941</v>
      </c>
      <c r="F24" s="109"/>
      <c r="G24" s="108">
        <v>56</v>
      </c>
      <c r="H24" s="109"/>
      <c r="I24" s="108">
        <v>3201</v>
      </c>
      <c r="J24" s="109"/>
      <c r="K24" s="108">
        <v>4</v>
      </c>
      <c r="L24" s="109"/>
      <c r="M24" s="108">
        <v>448</v>
      </c>
      <c r="N24" s="112"/>
      <c r="O24" s="141">
        <f t="shared" si="0"/>
        <v>12650</v>
      </c>
      <c r="P24" s="142"/>
      <c r="T24" s="3"/>
    </row>
    <row r="25" spans="2:20" s="2" customFormat="1" ht="18" customHeight="1">
      <c r="B25" s="4"/>
      <c r="C25" s="126" t="s">
        <v>90</v>
      </c>
      <c r="D25" s="136"/>
      <c r="E25" s="108">
        <v>4248</v>
      </c>
      <c r="F25" s="109"/>
      <c r="G25" s="108">
        <v>13</v>
      </c>
      <c r="H25" s="109"/>
      <c r="I25" s="108">
        <v>1095</v>
      </c>
      <c r="J25" s="109"/>
      <c r="K25" s="135">
        <v>1</v>
      </c>
      <c r="L25" s="135"/>
      <c r="M25" s="135">
        <v>134</v>
      </c>
      <c r="N25" s="108"/>
      <c r="O25" s="141">
        <f t="shared" si="0"/>
        <v>5491</v>
      </c>
      <c r="P25" s="142"/>
      <c r="T25" s="3"/>
    </row>
    <row r="26" spans="2:20" s="2" customFormat="1" ht="18" customHeight="1">
      <c r="B26" s="4"/>
      <c r="C26" s="126" t="s">
        <v>91</v>
      </c>
      <c r="D26" s="136"/>
      <c r="E26" s="108">
        <v>7777</v>
      </c>
      <c r="F26" s="109"/>
      <c r="G26" s="108">
        <v>39</v>
      </c>
      <c r="H26" s="109"/>
      <c r="I26" s="108">
        <v>4521</v>
      </c>
      <c r="J26" s="109"/>
      <c r="K26" s="135">
        <v>8</v>
      </c>
      <c r="L26" s="135"/>
      <c r="M26" s="135">
        <v>1263</v>
      </c>
      <c r="N26" s="108"/>
      <c r="O26" s="141">
        <f t="shared" si="0"/>
        <v>13608</v>
      </c>
      <c r="P26" s="142"/>
      <c r="T26" s="3"/>
    </row>
    <row r="27" spans="2:20" s="2" customFormat="1" ht="18" customHeight="1">
      <c r="B27" s="4"/>
      <c r="C27" s="126" t="s">
        <v>92</v>
      </c>
      <c r="D27" s="136"/>
      <c r="E27" s="108">
        <v>1890</v>
      </c>
      <c r="F27" s="109"/>
      <c r="G27" s="108">
        <v>44</v>
      </c>
      <c r="H27" s="109"/>
      <c r="I27" s="108">
        <v>999</v>
      </c>
      <c r="J27" s="109"/>
      <c r="K27" s="135">
        <v>3171</v>
      </c>
      <c r="L27" s="135"/>
      <c r="M27" s="135">
        <v>158</v>
      </c>
      <c r="N27" s="108"/>
      <c r="O27" s="141">
        <f t="shared" si="0"/>
        <v>6262</v>
      </c>
      <c r="P27" s="142"/>
      <c r="T27" s="3"/>
    </row>
    <row r="28" spans="2:20" s="2" customFormat="1" ht="18" customHeight="1">
      <c r="B28" s="4"/>
      <c r="C28" s="126" t="s">
        <v>93</v>
      </c>
      <c r="D28" s="136"/>
      <c r="E28" s="108">
        <v>8892</v>
      </c>
      <c r="F28" s="109"/>
      <c r="G28" s="108">
        <v>437</v>
      </c>
      <c r="H28" s="109"/>
      <c r="I28" s="146">
        <v>26521</v>
      </c>
      <c r="J28" s="147"/>
      <c r="K28" s="135">
        <v>694</v>
      </c>
      <c r="L28" s="135"/>
      <c r="M28" s="135">
        <v>811</v>
      </c>
      <c r="N28" s="108"/>
      <c r="O28" s="141">
        <f t="shared" si="0"/>
        <v>37355</v>
      </c>
      <c r="P28" s="142"/>
      <c r="T28" s="3"/>
    </row>
    <row r="29" spans="2:20" s="2" customFormat="1" ht="18" customHeight="1">
      <c r="B29" s="4"/>
      <c r="C29" s="126" t="s">
        <v>94</v>
      </c>
      <c r="D29" s="136"/>
      <c r="E29" s="108">
        <v>13489</v>
      </c>
      <c r="F29" s="109"/>
      <c r="G29" s="108">
        <v>0</v>
      </c>
      <c r="H29" s="109"/>
      <c r="I29" s="137">
        <v>0</v>
      </c>
      <c r="J29" s="138"/>
      <c r="K29" s="135">
        <v>0</v>
      </c>
      <c r="L29" s="135"/>
      <c r="M29" s="135">
        <v>606</v>
      </c>
      <c r="N29" s="108"/>
      <c r="O29" s="141">
        <f t="shared" si="0"/>
        <v>14095</v>
      </c>
      <c r="P29" s="142"/>
      <c r="T29" s="3"/>
    </row>
    <row r="30" spans="2:20" s="2" customFormat="1" ht="18" customHeight="1">
      <c r="B30" s="4"/>
      <c r="C30" s="126" t="s">
        <v>95</v>
      </c>
      <c r="D30" s="136"/>
      <c r="E30" s="108">
        <v>0</v>
      </c>
      <c r="F30" s="109"/>
      <c r="G30" s="108">
        <v>0</v>
      </c>
      <c r="H30" s="109"/>
      <c r="I30" s="108">
        <v>46883</v>
      </c>
      <c r="J30" s="109"/>
      <c r="K30" s="135">
        <v>1303</v>
      </c>
      <c r="L30" s="135"/>
      <c r="M30" s="135">
        <v>63</v>
      </c>
      <c r="N30" s="108"/>
      <c r="O30" s="141">
        <f t="shared" si="0"/>
        <v>48249</v>
      </c>
      <c r="P30" s="142"/>
      <c r="T30" s="3"/>
    </row>
    <row r="31" spans="2:20" s="2" customFormat="1" ht="18" customHeight="1">
      <c r="B31" s="4"/>
      <c r="C31" s="126" t="s">
        <v>96</v>
      </c>
      <c r="D31" s="136"/>
      <c r="E31" s="108">
        <v>0</v>
      </c>
      <c r="F31" s="109"/>
      <c r="G31" s="108">
        <v>0</v>
      </c>
      <c r="H31" s="109"/>
      <c r="I31" s="108">
        <v>587</v>
      </c>
      <c r="J31" s="109"/>
      <c r="K31" s="135">
        <v>0</v>
      </c>
      <c r="L31" s="135"/>
      <c r="M31" s="135">
        <v>0</v>
      </c>
      <c r="N31" s="108"/>
      <c r="O31" s="141">
        <f t="shared" si="0"/>
        <v>587</v>
      </c>
      <c r="P31" s="142"/>
      <c r="T31" s="3"/>
    </row>
    <row r="32" spans="2:20" s="2" customFormat="1" ht="18" customHeight="1">
      <c r="B32" s="4"/>
      <c r="C32" s="126" t="s">
        <v>75</v>
      </c>
      <c r="D32" s="136"/>
      <c r="E32" s="108">
        <v>0</v>
      </c>
      <c r="F32" s="109"/>
      <c r="G32" s="108">
        <v>0</v>
      </c>
      <c r="H32" s="109"/>
      <c r="I32" s="108">
        <v>0</v>
      </c>
      <c r="J32" s="109"/>
      <c r="K32" s="135">
        <v>0</v>
      </c>
      <c r="L32" s="135"/>
      <c r="M32" s="135">
        <v>0</v>
      </c>
      <c r="N32" s="108"/>
      <c r="O32" s="141">
        <f t="shared" si="0"/>
        <v>0</v>
      </c>
      <c r="P32" s="142"/>
      <c r="T32" s="3"/>
    </row>
    <row r="33" spans="2:20" s="2" customFormat="1" ht="18" customHeight="1">
      <c r="B33" s="4"/>
      <c r="C33" s="139" t="s">
        <v>19</v>
      </c>
      <c r="D33" s="140"/>
      <c r="E33" s="119">
        <v>9762</v>
      </c>
      <c r="F33" s="111"/>
      <c r="G33" s="119">
        <v>778</v>
      </c>
      <c r="H33" s="111"/>
      <c r="I33" s="119">
        <v>1047</v>
      </c>
      <c r="J33" s="111"/>
      <c r="K33" s="157">
        <v>0</v>
      </c>
      <c r="L33" s="157"/>
      <c r="M33" s="157">
        <v>98</v>
      </c>
      <c r="N33" s="158"/>
      <c r="O33" s="159">
        <f t="shared" si="0"/>
        <v>11685</v>
      </c>
      <c r="P33" s="160"/>
      <c r="T33" s="3"/>
    </row>
    <row r="34" spans="2:20" s="2" customFormat="1" ht="18.75" customHeight="1">
      <c r="B34" s="4"/>
      <c r="C34" s="162" t="s">
        <v>20</v>
      </c>
      <c r="D34" s="163"/>
      <c r="E34" s="120">
        <f>SUM(E19:F33)</f>
        <v>95741</v>
      </c>
      <c r="F34" s="121"/>
      <c r="G34" s="130">
        <f>SUM(G19:H33)</f>
        <v>1620</v>
      </c>
      <c r="H34" s="121"/>
      <c r="I34" s="130">
        <f>SUM(I19:J33)</f>
        <v>100431</v>
      </c>
      <c r="J34" s="121"/>
      <c r="K34" s="130">
        <f>SUM(K19:L33)</f>
        <v>5209</v>
      </c>
      <c r="L34" s="121"/>
      <c r="M34" s="130">
        <f>SUM(M19:N33)</f>
        <v>5874</v>
      </c>
      <c r="N34" s="120"/>
      <c r="O34" s="130">
        <f>SUM(O19:O33)</f>
        <v>208875</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123</v>
      </c>
      <c r="D36" s="118"/>
      <c r="E36" s="118"/>
      <c r="F36" s="118"/>
      <c r="G36" s="118"/>
      <c r="H36" s="118"/>
      <c r="I36" s="118"/>
      <c r="J36" s="118"/>
      <c r="K36" s="118"/>
      <c r="L36" s="118"/>
      <c r="M36" s="118"/>
      <c r="N36" s="118"/>
      <c r="O36" s="118"/>
      <c r="P36" s="118"/>
      <c r="Q36" s="118"/>
      <c r="R36" s="118"/>
    </row>
    <row r="37" spans="3:18" s="2" customFormat="1" ht="16.5" customHeight="1">
      <c r="C37" s="162"/>
      <c r="D37" s="164"/>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5" t="s">
        <v>84</v>
      </c>
      <c r="D38" s="166"/>
      <c r="E38" s="124">
        <v>263</v>
      </c>
      <c r="F38" s="125"/>
      <c r="G38" s="124">
        <v>0</v>
      </c>
      <c r="H38" s="125"/>
      <c r="I38" s="124">
        <v>0</v>
      </c>
      <c r="J38" s="125"/>
      <c r="K38" s="124">
        <v>237</v>
      </c>
      <c r="L38" s="125"/>
      <c r="M38" s="124">
        <v>0</v>
      </c>
      <c r="N38" s="125"/>
      <c r="O38" s="124">
        <v>0</v>
      </c>
      <c r="P38" s="125"/>
      <c r="Q38" s="131">
        <f>SUM(E38:P38)</f>
        <v>500</v>
      </c>
      <c r="R38" s="125"/>
    </row>
    <row r="39" spans="3:18" s="2" customFormat="1" ht="16.5" customHeight="1">
      <c r="C39" s="126" t="s">
        <v>85</v>
      </c>
      <c r="D39" s="127"/>
      <c r="E39" s="116">
        <v>657</v>
      </c>
      <c r="F39" s="117"/>
      <c r="G39" s="116">
        <v>2</v>
      </c>
      <c r="H39" s="117"/>
      <c r="I39" s="116">
        <v>0</v>
      </c>
      <c r="J39" s="117"/>
      <c r="K39" s="116">
        <v>91</v>
      </c>
      <c r="L39" s="117"/>
      <c r="M39" s="108">
        <v>0</v>
      </c>
      <c r="N39" s="109"/>
      <c r="O39" s="116">
        <v>0</v>
      </c>
      <c r="P39" s="117"/>
      <c r="Q39" s="112">
        <f>SUM(E39:P39)</f>
        <v>750</v>
      </c>
      <c r="R39" s="109"/>
    </row>
    <row r="40" spans="3:18" s="2" customFormat="1" ht="16.5" customHeight="1">
      <c r="C40" s="126" t="s">
        <v>86</v>
      </c>
      <c r="D40" s="127"/>
      <c r="E40" s="116">
        <v>1419</v>
      </c>
      <c r="F40" s="117"/>
      <c r="G40" s="116">
        <v>19</v>
      </c>
      <c r="H40" s="117"/>
      <c r="I40" s="116">
        <v>7</v>
      </c>
      <c r="J40" s="117"/>
      <c r="K40" s="116">
        <v>471</v>
      </c>
      <c r="L40" s="117"/>
      <c r="M40" s="108">
        <v>2</v>
      </c>
      <c r="N40" s="109"/>
      <c r="O40" s="116">
        <v>0</v>
      </c>
      <c r="P40" s="117"/>
      <c r="Q40" s="112">
        <f aca="true" t="shared" si="1" ref="Q40:Q52">SUM(E40:P40)</f>
        <v>1918</v>
      </c>
      <c r="R40" s="109"/>
    </row>
    <row r="41" spans="3:18" s="2" customFormat="1" ht="16.5" customHeight="1">
      <c r="C41" s="126" t="s">
        <v>87</v>
      </c>
      <c r="D41" s="127"/>
      <c r="E41" s="116">
        <v>2090</v>
      </c>
      <c r="F41" s="117"/>
      <c r="G41" s="116">
        <v>2</v>
      </c>
      <c r="H41" s="117"/>
      <c r="I41" s="116">
        <v>4</v>
      </c>
      <c r="J41" s="117"/>
      <c r="K41" s="116">
        <v>818</v>
      </c>
      <c r="L41" s="117"/>
      <c r="M41" s="108">
        <v>2</v>
      </c>
      <c r="N41" s="109"/>
      <c r="O41" s="116">
        <v>2</v>
      </c>
      <c r="P41" s="117"/>
      <c r="Q41" s="112">
        <f t="shared" si="1"/>
        <v>2918</v>
      </c>
      <c r="R41" s="109"/>
    </row>
    <row r="42" spans="3:18" s="2" customFormat="1" ht="16.5" customHeight="1">
      <c r="C42" s="126" t="s">
        <v>88</v>
      </c>
      <c r="D42" s="127"/>
      <c r="E42" s="116">
        <v>1294</v>
      </c>
      <c r="F42" s="117"/>
      <c r="G42" s="116">
        <v>1</v>
      </c>
      <c r="H42" s="117"/>
      <c r="I42" s="116">
        <v>0</v>
      </c>
      <c r="J42" s="117"/>
      <c r="K42" s="116">
        <v>888</v>
      </c>
      <c r="L42" s="117"/>
      <c r="M42" s="108">
        <v>0</v>
      </c>
      <c r="N42" s="109"/>
      <c r="O42" s="116">
        <v>0</v>
      </c>
      <c r="P42" s="117"/>
      <c r="Q42" s="112">
        <f t="shared" si="1"/>
        <v>2183</v>
      </c>
      <c r="R42" s="109"/>
    </row>
    <row r="43" spans="3:18" s="2" customFormat="1" ht="16.5" customHeight="1">
      <c r="C43" s="126" t="s">
        <v>89</v>
      </c>
      <c r="D43" s="127"/>
      <c r="E43" s="116">
        <v>923</v>
      </c>
      <c r="F43" s="117"/>
      <c r="G43" s="116">
        <v>0</v>
      </c>
      <c r="H43" s="117"/>
      <c r="I43" s="116">
        <v>3</v>
      </c>
      <c r="J43" s="117"/>
      <c r="K43" s="116">
        <v>556</v>
      </c>
      <c r="L43" s="117"/>
      <c r="M43" s="108">
        <v>0</v>
      </c>
      <c r="N43" s="109"/>
      <c r="O43" s="116">
        <v>4</v>
      </c>
      <c r="P43" s="117"/>
      <c r="Q43" s="112">
        <f t="shared" si="1"/>
        <v>1486</v>
      </c>
      <c r="R43" s="109"/>
    </row>
    <row r="44" spans="3:18" s="2" customFormat="1" ht="16.5" customHeight="1">
      <c r="C44" s="126" t="s">
        <v>90</v>
      </c>
      <c r="D44" s="127"/>
      <c r="E44" s="116">
        <v>735</v>
      </c>
      <c r="F44" s="117"/>
      <c r="G44" s="116">
        <v>1</v>
      </c>
      <c r="H44" s="117"/>
      <c r="I44" s="116">
        <v>0</v>
      </c>
      <c r="J44" s="117"/>
      <c r="K44" s="116">
        <v>232</v>
      </c>
      <c r="L44" s="117"/>
      <c r="M44" s="108">
        <v>0</v>
      </c>
      <c r="N44" s="109"/>
      <c r="O44" s="116">
        <v>0</v>
      </c>
      <c r="P44" s="117"/>
      <c r="Q44" s="112">
        <f t="shared" si="1"/>
        <v>968</v>
      </c>
      <c r="R44" s="109"/>
    </row>
    <row r="45" spans="3:18" s="2" customFormat="1" ht="16.5" customHeight="1">
      <c r="C45" s="126" t="s">
        <v>91</v>
      </c>
      <c r="D45" s="127"/>
      <c r="E45" s="116">
        <v>1119</v>
      </c>
      <c r="F45" s="117"/>
      <c r="G45" s="116">
        <v>6</v>
      </c>
      <c r="H45" s="117"/>
      <c r="I45" s="116">
        <v>6</v>
      </c>
      <c r="J45" s="117"/>
      <c r="K45" s="116">
        <v>456</v>
      </c>
      <c r="L45" s="117"/>
      <c r="M45" s="108">
        <v>0</v>
      </c>
      <c r="N45" s="109"/>
      <c r="O45" s="116">
        <v>2</v>
      </c>
      <c r="P45" s="117"/>
      <c r="Q45" s="112">
        <f t="shared" si="1"/>
        <v>1589</v>
      </c>
      <c r="R45" s="109"/>
    </row>
    <row r="46" spans="3:18" s="2" customFormat="1" ht="16.5" customHeight="1">
      <c r="C46" s="126" t="s">
        <v>92</v>
      </c>
      <c r="D46" s="127"/>
      <c r="E46" s="116">
        <v>149</v>
      </c>
      <c r="F46" s="117"/>
      <c r="G46" s="116">
        <v>0</v>
      </c>
      <c r="H46" s="117"/>
      <c r="I46" s="116">
        <v>0</v>
      </c>
      <c r="J46" s="117"/>
      <c r="K46" s="116">
        <v>144</v>
      </c>
      <c r="L46" s="117"/>
      <c r="M46" s="108">
        <v>0</v>
      </c>
      <c r="N46" s="109"/>
      <c r="O46" s="116">
        <v>535</v>
      </c>
      <c r="P46" s="117"/>
      <c r="Q46" s="112">
        <f t="shared" si="1"/>
        <v>828</v>
      </c>
      <c r="R46" s="109"/>
    </row>
    <row r="47" spans="3:18" s="2" customFormat="1" ht="16.5" customHeight="1">
      <c r="C47" s="126" t="s">
        <v>93</v>
      </c>
      <c r="D47" s="127"/>
      <c r="E47" s="116">
        <v>1497</v>
      </c>
      <c r="F47" s="117"/>
      <c r="G47" s="116">
        <v>1</v>
      </c>
      <c r="H47" s="117"/>
      <c r="I47" s="116">
        <v>47</v>
      </c>
      <c r="J47" s="117"/>
      <c r="K47" s="116">
        <v>2326</v>
      </c>
      <c r="L47" s="117"/>
      <c r="M47" s="108">
        <v>0</v>
      </c>
      <c r="N47" s="109"/>
      <c r="O47" s="116">
        <v>103</v>
      </c>
      <c r="P47" s="117"/>
      <c r="Q47" s="112">
        <f t="shared" si="1"/>
        <v>3974</v>
      </c>
      <c r="R47" s="109"/>
    </row>
    <row r="48" spans="3:18" s="2" customFormat="1" ht="16.5" customHeight="1">
      <c r="C48" s="126" t="s">
        <v>94</v>
      </c>
      <c r="D48" s="127"/>
      <c r="E48" s="116">
        <v>1343</v>
      </c>
      <c r="F48" s="117"/>
      <c r="G48" s="116">
        <v>0</v>
      </c>
      <c r="H48" s="117"/>
      <c r="I48" s="116">
        <v>0</v>
      </c>
      <c r="J48" s="117"/>
      <c r="K48" s="116">
        <v>0</v>
      </c>
      <c r="L48" s="117"/>
      <c r="M48" s="108">
        <v>0</v>
      </c>
      <c r="N48" s="109"/>
      <c r="O48" s="116">
        <v>0</v>
      </c>
      <c r="P48" s="117"/>
      <c r="Q48" s="112">
        <f t="shared" si="1"/>
        <v>1343</v>
      </c>
      <c r="R48" s="109"/>
    </row>
    <row r="49" spans="3:18" s="2" customFormat="1" ht="16.5" customHeight="1">
      <c r="C49" s="126" t="s">
        <v>95</v>
      </c>
      <c r="D49" s="127"/>
      <c r="E49" s="116">
        <v>0</v>
      </c>
      <c r="F49" s="117"/>
      <c r="G49" s="116">
        <v>0</v>
      </c>
      <c r="H49" s="117"/>
      <c r="I49" s="116">
        <v>0</v>
      </c>
      <c r="J49" s="117"/>
      <c r="K49" s="116">
        <v>3537</v>
      </c>
      <c r="L49" s="117"/>
      <c r="M49" s="108">
        <v>2</v>
      </c>
      <c r="N49" s="109"/>
      <c r="O49" s="116">
        <v>158</v>
      </c>
      <c r="P49" s="117"/>
      <c r="Q49" s="112">
        <f t="shared" si="1"/>
        <v>3697</v>
      </c>
      <c r="R49" s="109"/>
    </row>
    <row r="50" spans="3:18" s="2" customFormat="1" ht="16.5" customHeight="1">
      <c r="C50" s="126" t="s">
        <v>96</v>
      </c>
      <c r="D50" s="127"/>
      <c r="E50" s="116">
        <v>0</v>
      </c>
      <c r="F50" s="117"/>
      <c r="G50" s="116">
        <v>0</v>
      </c>
      <c r="H50" s="117"/>
      <c r="I50" s="116">
        <v>0</v>
      </c>
      <c r="J50" s="117"/>
      <c r="K50" s="116">
        <v>128</v>
      </c>
      <c r="L50" s="117"/>
      <c r="M50" s="108">
        <v>0</v>
      </c>
      <c r="N50" s="109"/>
      <c r="O50" s="116">
        <v>0</v>
      </c>
      <c r="P50" s="117"/>
      <c r="Q50" s="112">
        <f t="shared" si="1"/>
        <v>128</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521</v>
      </c>
      <c r="F52" s="114"/>
      <c r="G52" s="113">
        <v>0</v>
      </c>
      <c r="H52" s="114"/>
      <c r="I52" s="113">
        <v>56</v>
      </c>
      <c r="J52" s="114"/>
      <c r="K52" s="113">
        <v>50</v>
      </c>
      <c r="L52" s="114"/>
      <c r="M52" s="119">
        <v>0</v>
      </c>
      <c r="N52" s="111"/>
      <c r="O52" s="113">
        <v>0</v>
      </c>
      <c r="P52" s="114"/>
      <c r="Q52" s="110">
        <f t="shared" si="1"/>
        <v>627</v>
      </c>
      <c r="R52" s="111"/>
    </row>
    <row r="53" spans="3:18" s="2" customFormat="1" ht="16.5" customHeight="1">
      <c r="C53" s="168" t="s">
        <v>20</v>
      </c>
      <c r="D53" s="169"/>
      <c r="E53" s="113">
        <f>SUM(E38:F52)</f>
        <v>12010</v>
      </c>
      <c r="F53" s="114"/>
      <c r="G53" s="113">
        <f>SUM(G38:H52)</f>
        <v>32</v>
      </c>
      <c r="H53" s="114"/>
      <c r="I53" s="113">
        <f>SUM(I38:J52)</f>
        <v>123</v>
      </c>
      <c r="J53" s="114"/>
      <c r="K53" s="113">
        <f>SUM(K38:L52)</f>
        <v>9934</v>
      </c>
      <c r="L53" s="114"/>
      <c r="M53" s="113">
        <f>SUM(M38:N52)</f>
        <v>6</v>
      </c>
      <c r="N53" s="114"/>
      <c r="O53" s="113">
        <f>SUM(O38:P52)</f>
        <v>804</v>
      </c>
      <c r="P53" s="114"/>
      <c r="Q53" s="115">
        <f>SUM(Q38:R52)</f>
        <v>22909</v>
      </c>
      <c r="R53" s="114"/>
    </row>
    <row r="54" s="2" customFormat="1" ht="18" customHeight="1"/>
    <row r="55" spans="3:19" s="2" customFormat="1" ht="19.5" customHeight="1">
      <c r="C55" s="118" t="s">
        <v>145</v>
      </c>
      <c r="D55" s="118"/>
      <c r="E55" s="118"/>
      <c r="F55" s="118"/>
      <c r="G55" s="118"/>
      <c r="H55" s="118"/>
      <c r="I55" s="118"/>
      <c r="J55" s="118"/>
      <c r="K55" s="118"/>
      <c r="L55" s="118"/>
      <c r="M55" s="118"/>
      <c r="N55" s="118"/>
      <c r="O55" s="118"/>
      <c r="P55" s="118"/>
      <c r="Q55" s="118"/>
      <c r="R55" s="118"/>
      <c r="S55" s="118"/>
    </row>
    <row r="56" spans="3:19" s="2" customFormat="1" ht="19.5" customHeight="1">
      <c r="C56" s="62" t="s">
        <v>57</v>
      </c>
      <c r="D56" s="38"/>
      <c r="E56" s="38"/>
      <c r="F56" s="39"/>
      <c r="G56" s="62" t="s">
        <v>58</v>
      </c>
      <c r="H56" s="38"/>
      <c r="I56" s="38"/>
      <c r="J56" s="39"/>
      <c r="K56" s="77" t="s">
        <v>59</v>
      </c>
      <c r="L56" s="71"/>
      <c r="M56" s="71"/>
      <c r="N56" s="71"/>
      <c r="O56" s="71"/>
      <c r="P56" s="71"/>
      <c r="Q56" s="71"/>
      <c r="R56" s="71"/>
      <c r="S56" s="72"/>
    </row>
    <row r="57" spans="3:19" s="2" customFormat="1" ht="19.5" customHeight="1">
      <c r="C57" s="65"/>
      <c r="D57" s="66"/>
      <c r="E57" s="66"/>
      <c r="F57" s="150"/>
      <c r="G57" s="65"/>
      <c r="H57" s="66"/>
      <c r="I57" s="66"/>
      <c r="J57" s="150"/>
      <c r="K57" s="77" t="s">
        <v>55</v>
      </c>
      <c r="L57" s="71"/>
      <c r="M57" s="72"/>
      <c r="N57" s="77" t="s">
        <v>56</v>
      </c>
      <c r="O57" s="71"/>
      <c r="P57" s="72"/>
      <c r="Q57" s="77" t="s">
        <v>113</v>
      </c>
      <c r="R57" s="71"/>
      <c r="S57" s="72"/>
    </row>
    <row r="58" spans="3:19" s="2" customFormat="1" ht="19.5" customHeight="1">
      <c r="C58" s="77">
        <v>1</v>
      </c>
      <c r="D58" s="71"/>
      <c r="E58" s="71"/>
      <c r="F58" s="72"/>
      <c r="G58" s="181">
        <v>2</v>
      </c>
      <c r="H58" s="182"/>
      <c r="I58" s="182"/>
      <c r="J58" s="183"/>
      <c r="K58" s="130">
        <v>566</v>
      </c>
      <c r="L58" s="120"/>
      <c r="M58" s="121"/>
      <c r="N58" s="130">
        <v>41</v>
      </c>
      <c r="O58" s="120"/>
      <c r="P58" s="121"/>
      <c r="Q58" s="130">
        <f>SUM(K58:P58)</f>
        <v>607</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80" t="s">
        <v>134</v>
      </c>
      <c r="D60" s="180"/>
      <c r="E60" s="180"/>
      <c r="F60" s="180"/>
      <c r="G60" s="180"/>
      <c r="H60" s="180"/>
      <c r="I60" s="180"/>
      <c r="J60" s="180"/>
      <c r="K60" s="180"/>
      <c r="L60" s="180"/>
      <c r="M60" s="180"/>
      <c r="N60" s="180"/>
      <c r="O60" s="180"/>
      <c r="P60" s="180"/>
      <c r="Q60" s="180"/>
      <c r="R60" s="180"/>
      <c r="S60" s="180"/>
    </row>
    <row r="61" spans="3:10" s="2" customFormat="1" ht="19.5" customHeight="1">
      <c r="C61" s="77" t="s">
        <v>60</v>
      </c>
      <c r="D61" s="71"/>
      <c r="E61" s="71"/>
      <c r="F61" s="72"/>
      <c r="G61" s="77" t="s">
        <v>37</v>
      </c>
      <c r="H61" s="71"/>
      <c r="I61" s="71"/>
      <c r="J61" s="72"/>
    </row>
    <row r="62" spans="3:10" s="2" customFormat="1" ht="19.5" customHeight="1">
      <c r="C62" s="77">
        <v>25</v>
      </c>
      <c r="D62" s="71"/>
      <c r="E62" s="71"/>
      <c r="F62" s="72"/>
      <c r="G62" s="151">
        <v>1013</v>
      </c>
      <c r="H62" s="152"/>
      <c r="I62" s="152"/>
      <c r="J62" s="153"/>
    </row>
    <row r="63" spans="3:10" s="2" customFormat="1" ht="19.5" customHeight="1">
      <c r="C63" s="5"/>
      <c r="D63" s="5"/>
      <c r="E63" s="5"/>
      <c r="F63" s="5"/>
      <c r="G63" s="10"/>
      <c r="H63" s="10"/>
      <c r="I63" s="10"/>
      <c r="J63" s="10"/>
    </row>
    <row r="64" spans="3:10" s="2" customFormat="1" ht="19.5" customHeight="1">
      <c r="C64" s="2" t="s">
        <v>121</v>
      </c>
      <c r="G64" s="10"/>
      <c r="H64" s="10"/>
      <c r="I64" s="10"/>
      <c r="J64" s="10"/>
    </row>
    <row r="65" spans="3:10" s="2" customFormat="1" ht="19.5" customHeight="1">
      <c r="C65" s="77" t="s">
        <v>122</v>
      </c>
      <c r="D65" s="71"/>
      <c r="E65" s="71"/>
      <c r="F65" s="72"/>
      <c r="G65" s="10"/>
      <c r="H65" s="10"/>
      <c r="I65" s="10"/>
      <c r="J65" s="10"/>
    </row>
    <row r="66" spans="3:10" s="2" customFormat="1" ht="19.5" customHeight="1">
      <c r="C66" s="151">
        <v>29581</v>
      </c>
      <c r="D66" s="152"/>
      <c r="E66" s="152"/>
      <c r="F66" s="153"/>
      <c r="G66" s="10"/>
      <c r="H66" s="10"/>
      <c r="I66" s="10"/>
      <c r="J66" s="10"/>
    </row>
    <row r="67" spans="3:10" s="2" customFormat="1" ht="19.5" customHeight="1">
      <c r="C67" s="10"/>
      <c r="D67" s="10"/>
      <c r="E67" s="10"/>
      <c r="F67" s="10"/>
      <c r="G67" s="10"/>
      <c r="H67" s="10"/>
      <c r="I67" s="10"/>
      <c r="J67" s="10"/>
    </row>
    <row r="68" spans="2:19" s="2" customFormat="1" ht="19.5" customHeight="1">
      <c r="B68" s="2" t="s">
        <v>146</v>
      </c>
      <c r="M68" s="19" t="s">
        <v>31</v>
      </c>
      <c r="S68" s="19"/>
    </row>
    <row r="69" spans="3:13" s="2" customFormat="1" ht="19.5" customHeight="1">
      <c r="C69" s="148" t="s">
        <v>34</v>
      </c>
      <c r="D69" s="145"/>
      <c r="E69" s="145"/>
      <c r="F69" s="148" t="s">
        <v>116</v>
      </c>
      <c r="G69" s="167"/>
      <c r="H69" s="145" t="s">
        <v>104</v>
      </c>
      <c r="I69" s="145"/>
      <c r="J69" s="148" t="s">
        <v>105</v>
      </c>
      <c r="K69" s="149"/>
      <c r="L69" s="145" t="s">
        <v>117</v>
      </c>
      <c r="M69" s="149"/>
    </row>
    <row r="70" spans="3:13" s="2" customFormat="1" ht="19.5" customHeight="1">
      <c r="C70" s="40" t="s">
        <v>33</v>
      </c>
      <c r="D70" s="41"/>
      <c r="E70" s="18" t="s">
        <v>32</v>
      </c>
      <c r="F70" s="47">
        <v>0</v>
      </c>
      <c r="G70" s="48"/>
      <c r="H70" s="155">
        <v>262</v>
      </c>
      <c r="I70" s="155"/>
      <c r="J70" s="47">
        <v>13</v>
      </c>
      <c r="K70" s="48"/>
      <c r="L70" s="155">
        <f>SUM(F70:K70)</f>
        <v>275</v>
      </c>
      <c r="M70" s="48"/>
    </row>
    <row r="71" spans="3:13" s="2" customFormat="1" ht="19.5" customHeight="1">
      <c r="C71" s="42"/>
      <c r="D71" s="43"/>
      <c r="E71" s="17" t="s">
        <v>99</v>
      </c>
      <c r="F71" s="86">
        <v>2</v>
      </c>
      <c r="G71" s="87"/>
      <c r="H71" s="156">
        <v>61</v>
      </c>
      <c r="I71" s="156"/>
      <c r="J71" s="86">
        <v>2</v>
      </c>
      <c r="K71" s="87"/>
      <c r="L71" s="156">
        <f>SUM(F71:K71)</f>
        <v>65</v>
      </c>
      <c r="M71" s="87"/>
    </row>
    <row r="72" spans="3:13" s="2" customFormat="1" ht="19.5" customHeight="1">
      <c r="C72" s="103" t="s">
        <v>144</v>
      </c>
      <c r="D72" s="104"/>
      <c r="E72" s="104"/>
      <c r="F72" s="102">
        <v>2385</v>
      </c>
      <c r="G72" s="68"/>
      <c r="H72" s="36">
        <v>3565</v>
      </c>
      <c r="I72" s="36"/>
      <c r="J72" s="102">
        <v>752</v>
      </c>
      <c r="K72" s="68"/>
      <c r="L72" s="67">
        <f>SUM(F72:K72)</f>
        <v>6702</v>
      </c>
      <c r="M72" s="68"/>
    </row>
    <row r="73" spans="3:13" s="2" customFormat="1" ht="19.5" customHeight="1">
      <c r="C73" s="103" t="s">
        <v>52</v>
      </c>
      <c r="D73" s="104"/>
      <c r="E73" s="104"/>
      <c r="F73" s="105">
        <f>SUM(F70:G72)</f>
        <v>2387</v>
      </c>
      <c r="G73" s="37"/>
      <c r="H73" s="36">
        <f>SUM(H70:H72)</f>
        <v>3888</v>
      </c>
      <c r="I73" s="36"/>
      <c r="J73" s="105">
        <f>SUM(J70:J72)</f>
        <v>767</v>
      </c>
      <c r="K73" s="37"/>
      <c r="L73" s="36">
        <f>SUM(L70:L72)</f>
        <v>7042</v>
      </c>
      <c r="M73" s="37"/>
    </row>
    <row r="74" spans="3:13" s="2" customFormat="1" ht="19.5" customHeight="1">
      <c r="C74" s="23"/>
      <c r="D74" s="23"/>
      <c r="E74" s="23"/>
      <c r="F74" s="24"/>
      <c r="G74" s="24"/>
      <c r="H74" s="24"/>
      <c r="I74" s="24"/>
      <c r="J74" s="24"/>
      <c r="K74" s="24"/>
      <c r="L74" s="24"/>
      <c r="M74" s="24"/>
    </row>
    <row r="75" spans="2:19" s="2" customFormat="1" ht="19.5" customHeight="1">
      <c r="B75" s="2" t="s">
        <v>147</v>
      </c>
      <c r="O75" s="19" t="s">
        <v>54</v>
      </c>
      <c r="S75" s="19"/>
    </row>
    <row r="76" spans="3:20" s="2" customFormat="1" ht="19.5" customHeight="1">
      <c r="C76" s="62" t="s">
        <v>61</v>
      </c>
      <c r="D76" s="38"/>
      <c r="E76" s="38"/>
      <c r="F76" s="38"/>
      <c r="G76" s="38"/>
      <c r="H76" s="62" t="s">
        <v>62</v>
      </c>
      <c r="I76" s="38"/>
      <c r="J76" s="38"/>
      <c r="K76" s="39"/>
      <c r="L76" s="38" t="s">
        <v>63</v>
      </c>
      <c r="M76" s="38"/>
      <c r="N76" s="38"/>
      <c r="O76" s="39"/>
      <c r="P76" s="154"/>
      <c r="Q76" s="154"/>
      <c r="R76" s="154"/>
      <c r="S76" s="154"/>
      <c r="T76" s="3"/>
    </row>
    <row r="77" spans="3:20" s="2" customFormat="1" ht="19.5" customHeight="1">
      <c r="C77" s="42" t="s">
        <v>64</v>
      </c>
      <c r="D77" s="59"/>
      <c r="E77" s="59"/>
      <c r="F77" s="59"/>
      <c r="G77" s="59"/>
      <c r="H77" s="101">
        <v>15409</v>
      </c>
      <c r="I77" s="45"/>
      <c r="J77" s="45"/>
      <c r="K77" s="46"/>
      <c r="L77" s="44">
        <v>5369</v>
      </c>
      <c r="M77" s="45"/>
      <c r="N77" s="45"/>
      <c r="O77" s="46"/>
      <c r="P77" s="34"/>
      <c r="Q77" s="35"/>
      <c r="R77" s="35"/>
      <c r="S77" s="35"/>
      <c r="T77" s="3"/>
    </row>
    <row r="78" spans="3:20" s="2" customFormat="1" ht="19.5" customHeight="1">
      <c r="C78" s="63" t="s">
        <v>65</v>
      </c>
      <c r="D78" s="64"/>
      <c r="E78" s="64"/>
      <c r="F78" s="64"/>
      <c r="G78" s="64"/>
      <c r="H78" s="107">
        <v>546</v>
      </c>
      <c r="I78" s="89"/>
      <c r="J78" s="89"/>
      <c r="K78" s="90"/>
      <c r="L78" s="88">
        <v>625</v>
      </c>
      <c r="M78" s="89"/>
      <c r="N78" s="89"/>
      <c r="O78" s="90"/>
      <c r="P78" s="34"/>
      <c r="Q78" s="35"/>
      <c r="R78" s="35"/>
      <c r="S78" s="35"/>
      <c r="T78" s="3"/>
    </row>
    <row r="79" spans="3:20" s="2" customFormat="1" ht="19.5" customHeight="1">
      <c r="C79" s="65" t="s">
        <v>66</v>
      </c>
      <c r="D79" s="66"/>
      <c r="E79" s="66"/>
      <c r="F79" s="66"/>
      <c r="G79" s="66"/>
      <c r="H79" s="106">
        <v>129</v>
      </c>
      <c r="I79" s="50"/>
      <c r="J79" s="50"/>
      <c r="K79" s="51"/>
      <c r="L79" s="49">
        <v>0</v>
      </c>
      <c r="M79" s="50"/>
      <c r="N79" s="50"/>
      <c r="O79" s="51"/>
      <c r="P79" s="34"/>
      <c r="Q79" s="35"/>
      <c r="R79" s="35"/>
      <c r="S79" s="35"/>
      <c r="T79" s="3"/>
    </row>
    <row r="80" spans="3:20" s="2" customFormat="1" ht="19.5" customHeight="1">
      <c r="C80" s="65" t="s">
        <v>67</v>
      </c>
      <c r="D80" s="66"/>
      <c r="E80" s="66"/>
      <c r="F80" s="66"/>
      <c r="G80" s="66"/>
      <c r="H80" s="69">
        <f>SUM(H77:H79)</f>
        <v>16084</v>
      </c>
      <c r="I80" s="50"/>
      <c r="J80" s="50"/>
      <c r="K80" s="51"/>
      <c r="L80" s="49">
        <f>SUM(L77:L79)</f>
        <v>5994</v>
      </c>
      <c r="M80" s="50"/>
      <c r="N80" s="50"/>
      <c r="O80" s="51"/>
      <c r="P80" s="34"/>
      <c r="Q80" s="35"/>
      <c r="R80" s="35"/>
      <c r="S80" s="35"/>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148</v>
      </c>
      <c r="Q82" s="9"/>
      <c r="R82" s="9"/>
      <c r="S82" s="3"/>
    </row>
    <row r="83" spans="3:20" s="2" customFormat="1" ht="19.5" customHeight="1">
      <c r="C83" s="61" t="s">
        <v>68</v>
      </c>
      <c r="D83" s="61"/>
      <c r="E83" s="61"/>
      <c r="F83" s="61"/>
      <c r="G83" s="61"/>
      <c r="H83" s="61" t="s">
        <v>30</v>
      </c>
      <c r="I83" s="61"/>
      <c r="J83" s="61"/>
      <c r="K83" s="61"/>
      <c r="L83" s="61"/>
      <c r="M83" s="61" t="s">
        <v>112</v>
      </c>
      <c r="N83" s="61"/>
      <c r="O83" s="61"/>
      <c r="P83" s="61"/>
      <c r="Q83" s="9"/>
      <c r="R83" s="9"/>
      <c r="S83" s="9"/>
      <c r="T83" s="3"/>
    </row>
    <row r="84" spans="3:19" s="2" customFormat="1" ht="19.5" customHeight="1">
      <c r="C84" s="91">
        <v>36834</v>
      </c>
      <c r="D84" s="92"/>
      <c r="E84" s="92"/>
      <c r="F84" s="92"/>
      <c r="G84" s="93"/>
      <c r="H84" s="91">
        <v>2589</v>
      </c>
      <c r="I84" s="92"/>
      <c r="J84" s="92"/>
      <c r="K84" s="92"/>
      <c r="L84" s="93"/>
      <c r="M84" s="91">
        <f>C84+H84</f>
        <v>39423</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149</v>
      </c>
      <c r="R86" s="9"/>
      <c r="S86" s="3"/>
    </row>
    <row r="87" spans="3:19" s="2" customFormat="1" ht="27" customHeight="1">
      <c r="C87" s="52" t="s">
        <v>138</v>
      </c>
      <c r="D87" s="52"/>
      <c r="E87" s="52"/>
      <c r="F87" s="52"/>
      <c r="G87" s="52"/>
      <c r="H87" s="55" t="s">
        <v>139</v>
      </c>
      <c r="I87" s="55"/>
      <c r="J87" s="55"/>
      <c r="K87" s="55"/>
      <c r="L87" s="55"/>
      <c r="M87" s="55" t="s">
        <v>102</v>
      </c>
      <c r="N87" s="55"/>
      <c r="O87" s="55"/>
      <c r="P87" s="55"/>
      <c r="Q87" s="55"/>
      <c r="R87" s="9"/>
      <c r="S87" s="3"/>
    </row>
    <row r="88" spans="3:19" s="2" customFormat="1" ht="19.5" customHeight="1">
      <c r="C88" s="54">
        <v>10</v>
      </c>
      <c r="D88" s="54"/>
      <c r="E88" s="54"/>
      <c r="F88" s="54"/>
      <c r="G88" s="54"/>
      <c r="H88" s="54">
        <v>4</v>
      </c>
      <c r="I88" s="54"/>
      <c r="J88" s="54"/>
      <c r="K88" s="54"/>
      <c r="L88" s="54"/>
      <c r="M88" s="54">
        <v>66</v>
      </c>
      <c r="N88" s="54"/>
      <c r="O88" s="54"/>
      <c r="P88" s="54"/>
      <c r="Q88" s="54"/>
      <c r="R88" s="9"/>
      <c r="S88" s="3"/>
    </row>
    <row r="89" spans="3:19" s="2" customFormat="1" ht="27" customHeight="1">
      <c r="C89" s="55" t="s">
        <v>103</v>
      </c>
      <c r="D89" s="55"/>
      <c r="E89" s="55"/>
      <c r="F89" s="55"/>
      <c r="G89" s="55"/>
      <c r="H89" s="55" t="s">
        <v>125</v>
      </c>
      <c r="I89" s="55"/>
      <c r="J89" s="55"/>
      <c r="K89" s="55"/>
      <c r="L89" s="55"/>
      <c r="M89" s="55" t="s">
        <v>126</v>
      </c>
      <c r="N89" s="55"/>
      <c r="O89" s="55"/>
      <c r="P89" s="55"/>
      <c r="Q89" s="55"/>
      <c r="R89" s="9"/>
      <c r="S89" s="3"/>
    </row>
    <row r="90" spans="3:19" s="2" customFormat="1" ht="19.5" customHeight="1">
      <c r="C90" s="54">
        <v>8</v>
      </c>
      <c r="D90" s="54"/>
      <c r="E90" s="54"/>
      <c r="F90" s="54"/>
      <c r="G90" s="54"/>
      <c r="H90" s="54">
        <v>111</v>
      </c>
      <c r="I90" s="54"/>
      <c r="J90" s="54"/>
      <c r="K90" s="54"/>
      <c r="L90" s="54"/>
      <c r="M90" s="54">
        <v>3</v>
      </c>
      <c r="N90" s="54"/>
      <c r="O90" s="54"/>
      <c r="P90" s="54"/>
      <c r="Q90" s="54"/>
      <c r="R90" s="9"/>
      <c r="S90" s="3"/>
    </row>
    <row r="91" spans="3:19" s="2" customFormat="1" ht="27" customHeight="1">
      <c r="C91" s="42" t="s">
        <v>106</v>
      </c>
      <c r="D91" s="59"/>
      <c r="E91" s="59"/>
      <c r="F91" s="59"/>
      <c r="G91" s="60"/>
      <c r="H91" s="55" t="s">
        <v>118</v>
      </c>
      <c r="I91" s="55"/>
      <c r="J91" s="55"/>
      <c r="K91" s="55"/>
      <c r="L91" s="55"/>
      <c r="R91" s="9"/>
      <c r="S91" s="3"/>
    </row>
    <row r="92" spans="3:19" s="2" customFormat="1" ht="19.5" customHeight="1">
      <c r="C92" s="56">
        <v>32</v>
      </c>
      <c r="D92" s="57"/>
      <c r="E92" s="57"/>
      <c r="F92" s="57"/>
      <c r="G92" s="58"/>
      <c r="H92" s="54">
        <v>164</v>
      </c>
      <c r="I92" s="54"/>
      <c r="J92" s="54"/>
      <c r="K92" s="54"/>
      <c r="L92" s="54"/>
      <c r="S92" s="19"/>
    </row>
    <row r="93" spans="2:17" s="2" customFormat="1" ht="19.5" customHeight="1">
      <c r="B93" s="3"/>
      <c r="C93" s="53" t="s">
        <v>135</v>
      </c>
      <c r="D93" s="53"/>
      <c r="E93" s="53"/>
      <c r="F93" s="53"/>
      <c r="G93" s="53"/>
      <c r="H93" s="53"/>
      <c r="I93" s="53"/>
      <c r="J93" s="53"/>
      <c r="K93" s="53"/>
      <c r="L93" s="53"/>
      <c r="M93" s="53"/>
      <c r="N93" s="53"/>
      <c r="O93" s="53"/>
      <c r="P93" s="53"/>
      <c r="Q93" s="53"/>
    </row>
    <row r="94" spans="3:17" s="2" customFormat="1" ht="19.5" customHeight="1">
      <c r="C94" s="53"/>
      <c r="D94" s="53"/>
      <c r="E94" s="53"/>
      <c r="F94" s="53"/>
      <c r="G94" s="53"/>
      <c r="H94" s="53"/>
      <c r="I94" s="53"/>
      <c r="J94" s="53"/>
      <c r="K94" s="53"/>
      <c r="L94" s="53"/>
      <c r="M94" s="53"/>
      <c r="N94" s="53"/>
      <c r="O94" s="53"/>
      <c r="P94" s="53"/>
      <c r="Q94" s="53"/>
    </row>
    <row r="95" spans="3:17" s="2" customFormat="1" ht="19.5" customHeight="1">
      <c r="C95" s="53"/>
      <c r="D95" s="53"/>
      <c r="E95" s="53"/>
      <c r="F95" s="53"/>
      <c r="G95" s="53"/>
      <c r="H95" s="53"/>
      <c r="I95" s="53"/>
      <c r="J95" s="53"/>
      <c r="K95" s="53"/>
      <c r="L95" s="53"/>
      <c r="M95" s="53"/>
      <c r="N95" s="53"/>
      <c r="O95" s="53"/>
      <c r="P95" s="53"/>
      <c r="Q95" s="53"/>
    </row>
    <row r="96" spans="2:19" s="2" customFormat="1" ht="19.5" customHeight="1">
      <c r="B96" s="2" t="s">
        <v>150</v>
      </c>
      <c r="S96" s="19"/>
    </row>
    <row r="97" spans="3:15" s="2" customFormat="1" ht="19.5" customHeight="1">
      <c r="C97" s="42" t="s">
        <v>127</v>
      </c>
      <c r="D97" s="59"/>
      <c r="E97" s="59"/>
      <c r="F97" s="59"/>
      <c r="G97" s="60"/>
      <c r="H97" s="59" t="s">
        <v>128</v>
      </c>
      <c r="I97" s="59"/>
      <c r="J97" s="59"/>
      <c r="K97" s="59"/>
      <c r="L97" s="60"/>
      <c r="M97" s="5"/>
      <c r="N97" s="5"/>
      <c r="O97" s="5"/>
    </row>
    <row r="98" spans="3:15" s="2" customFormat="1" ht="19.5" customHeight="1">
      <c r="C98" s="83">
        <v>41</v>
      </c>
      <c r="D98" s="84"/>
      <c r="E98" s="84"/>
      <c r="F98" s="84"/>
      <c r="G98" s="85"/>
      <c r="H98" s="96">
        <v>326</v>
      </c>
      <c r="I98" s="96"/>
      <c r="J98" s="96"/>
      <c r="K98" s="96"/>
      <c r="L98" s="97"/>
      <c r="M98" s="13"/>
      <c r="N98" s="13"/>
      <c r="O98" s="13"/>
    </row>
    <row r="99" spans="3:15" s="2" customFormat="1" ht="19.5" customHeight="1">
      <c r="C99" s="172" t="s">
        <v>136</v>
      </c>
      <c r="D99" s="170"/>
      <c r="E99" s="170"/>
      <c r="F99" s="170"/>
      <c r="G99" s="171"/>
      <c r="H99" s="170" t="s">
        <v>129</v>
      </c>
      <c r="I99" s="170"/>
      <c r="J99" s="170"/>
      <c r="K99" s="170"/>
      <c r="L99" s="171"/>
      <c r="M99" s="13"/>
      <c r="N99" s="13"/>
      <c r="O99" s="13"/>
    </row>
    <row r="100" spans="3:12" s="2" customFormat="1" ht="19.5" customHeight="1">
      <c r="C100" s="83">
        <v>5</v>
      </c>
      <c r="D100" s="84"/>
      <c r="E100" s="84"/>
      <c r="F100" s="84"/>
      <c r="G100" s="85"/>
      <c r="H100" s="98">
        <v>8</v>
      </c>
      <c r="I100" s="99"/>
      <c r="J100" s="99"/>
      <c r="K100" s="99"/>
      <c r="L100" s="100"/>
    </row>
    <row r="101" spans="3:17" s="2" customFormat="1" ht="19.5" customHeight="1">
      <c r="C101" s="53" t="s">
        <v>137</v>
      </c>
      <c r="D101" s="53"/>
      <c r="E101" s="53"/>
      <c r="F101" s="53"/>
      <c r="G101" s="53"/>
      <c r="H101" s="53"/>
      <c r="I101" s="53"/>
      <c r="J101" s="53"/>
      <c r="K101" s="53"/>
      <c r="L101" s="53"/>
      <c r="M101" s="53"/>
      <c r="N101" s="53"/>
      <c r="O101" s="53"/>
      <c r="P101" s="53"/>
      <c r="Q101" s="53"/>
    </row>
    <row r="102" spans="3:17" s="2" customFormat="1" ht="28.5" customHeight="1">
      <c r="C102" s="53"/>
      <c r="D102" s="53"/>
      <c r="E102" s="53"/>
      <c r="F102" s="53"/>
      <c r="G102" s="53"/>
      <c r="H102" s="53"/>
      <c r="I102" s="53"/>
      <c r="J102" s="53"/>
      <c r="K102" s="53"/>
      <c r="L102" s="53"/>
      <c r="M102" s="53"/>
      <c r="N102" s="53"/>
      <c r="O102" s="53"/>
      <c r="P102" s="53"/>
      <c r="Q102" s="53"/>
    </row>
    <row r="103" spans="3:17" s="2" customFormat="1" ht="19.5" customHeight="1">
      <c r="C103" s="53"/>
      <c r="D103" s="53"/>
      <c r="E103" s="53"/>
      <c r="F103" s="53"/>
      <c r="G103" s="53"/>
      <c r="H103" s="53"/>
      <c r="I103" s="53"/>
      <c r="J103" s="53"/>
      <c r="K103" s="53"/>
      <c r="L103" s="53"/>
      <c r="M103" s="53"/>
      <c r="N103" s="53"/>
      <c r="O103" s="53"/>
      <c r="P103" s="53"/>
      <c r="Q103" s="53"/>
    </row>
    <row r="104" spans="3:17" s="2" customFormat="1" ht="3.75" customHeight="1">
      <c r="C104" s="26"/>
      <c r="D104" s="26"/>
      <c r="E104" s="26"/>
      <c r="F104" s="26"/>
      <c r="G104" s="26"/>
      <c r="H104" s="26"/>
      <c r="I104" s="26"/>
      <c r="J104" s="26"/>
      <c r="K104" s="26"/>
      <c r="L104" s="26"/>
      <c r="M104" s="26"/>
      <c r="N104" s="26"/>
      <c r="O104" s="26"/>
      <c r="P104" s="26"/>
      <c r="Q104" s="26"/>
    </row>
    <row r="105" spans="2:19" s="2" customFormat="1" ht="19.5" customHeight="1">
      <c r="B105" s="2" t="s">
        <v>141</v>
      </c>
      <c r="S105" s="19"/>
    </row>
    <row r="106" s="2" customFormat="1" ht="19.5" customHeight="1">
      <c r="C106" s="2" t="s">
        <v>152</v>
      </c>
    </row>
    <row r="107" spans="3:12" s="2" customFormat="1" ht="19.5" customHeight="1">
      <c r="C107" s="77" t="s">
        <v>130</v>
      </c>
      <c r="D107" s="71"/>
      <c r="E107" s="71"/>
      <c r="F107" s="71"/>
      <c r="G107" s="41"/>
      <c r="H107" s="94">
        <v>934635</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153</v>
      </c>
    </row>
    <row r="110" spans="3:20" s="2" customFormat="1" ht="19.5" customHeight="1">
      <c r="C110" s="77" t="s">
        <v>131</v>
      </c>
      <c r="D110" s="71"/>
      <c r="E110" s="71"/>
      <c r="F110" s="71"/>
      <c r="G110" s="41"/>
      <c r="H110" s="94">
        <v>18056</v>
      </c>
      <c r="I110" s="94"/>
      <c r="J110" s="94"/>
      <c r="K110" s="94"/>
      <c r="L110" s="95"/>
      <c r="M110" s="5"/>
      <c r="N110" s="5"/>
      <c r="T110" s="3"/>
    </row>
    <row r="111" spans="3:14" s="2" customFormat="1" ht="27" customHeight="1">
      <c r="C111" s="173" t="s">
        <v>132</v>
      </c>
      <c r="D111" s="174"/>
      <c r="E111" s="174"/>
      <c r="F111" s="174"/>
      <c r="G111" s="175"/>
      <c r="H111" s="99">
        <v>3772</v>
      </c>
      <c r="I111" s="99"/>
      <c r="J111" s="99"/>
      <c r="K111" s="99"/>
      <c r="L111" s="100"/>
      <c r="M111" s="9"/>
      <c r="N111" s="9"/>
    </row>
    <row r="112" spans="2:18" s="2" customFormat="1" ht="13.5" customHeight="1">
      <c r="B112" s="14"/>
      <c r="C112" s="189" t="s">
        <v>143</v>
      </c>
      <c r="D112" s="190"/>
      <c r="E112" s="190"/>
      <c r="F112" s="190"/>
      <c r="G112" s="190"/>
      <c r="H112" s="190"/>
      <c r="I112" s="190"/>
      <c r="J112" s="190"/>
      <c r="K112" s="190"/>
      <c r="L112" s="190"/>
      <c r="M112" s="190"/>
      <c r="N112" s="190"/>
      <c r="O112" s="190"/>
      <c r="P112" s="190"/>
      <c r="Q112" s="190"/>
      <c r="R112" s="190"/>
    </row>
    <row r="113" spans="2:18" s="2" customFormat="1" ht="39" customHeight="1">
      <c r="B113" s="14"/>
      <c r="C113" s="190"/>
      <c r="D113" s="190"/>
      <c r="E113" s="190"/>
      <c r="F113" s="190"/>
      <c r="G113" s="190"/>
      <c r="H113" s="190"/>
      <c r="I113" s="190"/>
      <c r="J113" s="190"/>
      <c r="K113" s="190"/>
      <c r="L113" s="190"/>
      <c r="M113" s="190"/>
      <c r="N113" s="190"/>
      <c r="O113" s="190"/>
      <c r="P113" s="190"/>
      <c r="Q113" s="190"/>
      <c r="R113" s="190"/>
    </row>
    <row r="114" s="2" customFormat="1" ht="19.5" customHeight="1">
      <c r="C114" s="2" t="s">
        <v>154</v>
      </c>
    </row>
    <row r="115" spans="3:12" s="2" customFormat="1" ht="19.5" customHeight="1">
      <c r="C115" s="77" t="s">
        <v>101</v>
      </c>
      <c r="D115" s="71"/>
      <c r="E115" s="71"/>
      <c r="F115" s="71"/>
      <c r="G115" s="41"/>
      <c r="H115" s="94">
        <v>5274</v>
      </c>
      <c r="I115" s="94"/>
      <c r="J115" s="94"/>
      <c r="K115" s="94"/>
      <c r="L115" s="95"/>
    </row>
    <row r="116" spans="3:18" s="2" customFormat="1" ht="19.5" customHeight="1">
      <c r="C116" s="53" t="s">
        <v>133</v>
      </c>
      <c r="D116" s="53"/>
      <c r="E116" s="53"/>
      <c r="F116" s="53"/>
      <c r="G116" s="53"/>
      <c r="H116" s="53"/>
      <c r="I116" s="53"/>
      <c r="J116" s="53"/>
      <c r="K116" s="53"/>
      <c r="L116" s="53"/>
      <c r="M116" s="53"/>
      <c r="N116" s="53"/>
      <c r="O116" s="53"/>
      <c r="P116" s="53"/>
      <c r="Q116" s="53"/>
      <c r="R116" s="53"/>
    </row>
    <row r="117" spans="3:18" s="2" customFormat="1" ht="20.25" customHeight="1">
      <c r="C117" s="53"/>
      <c r="D117" s="53"/>
      <c r="E117" s="53"/>
      <c r="F117" s="53"/>
      <c r="G117" s="53"/>
      <c r="H117" s="53"/>
      <c r="I117" s="53"/>
      <c r="J117" s="53"/>
      <c r="K117" s="53"/>
      <c r="L117" s="53"/>
      <c r="M117" s="53"/>
      <c r="N117" s="53"/>
      <c r="O117" s="53"/>
      <c r="P117" s="53"/>
      <c r="Q117" s="53"/>
      <c r="R117" s="53"/>
    </row>
    <row r="118" spans="3:10" s="2" customFormat="1" ht="19.5" customHeight="1">
      <c r="C118" s="29"/>
      <c r="D118" s="29"/>
      <c r="E118" s="29"/>
      <c r="F118" s="13"/>
      <c r="G118" s="13"/>
      <c r="H118" s="13"/>
      <c r="I118" s="13"/>
      <c r="J118" s="13"/>
    </row>
    <row r="119" spans="2:14" s="2" customFormat="1" ht="19.5" customHeight="1">
      <c r="B119" s="30" t="s">
        <v>155</v>
      </c>
      <c r="C119" s="31"/>
      <c r="D119" s="32"/>
      <c r="E119" s="30"/>
      <c r="J119" s="25"/>
      <c r="K119" s="25"/>
      <c r="L119" s="25"/>
      <c r="M119" s="25"/>
      <c r="N119" s="28" t="s">
        <v>157</v>
      </c>
    </row>
    <row r="120" spans="3:14" s="2" customFormat="1" ht="19.5" customHeight="1">
      <c r="C120" s="178" t="s">
        <v>100</v>
      </c>
      <c r="D120" s="176"/>
      <c r="E120" s="176" t="s">
        <v>81</v>
      </c>
      <c r="F120" s="188"/>
      <c r="G120" s="178" t="s">
        <v>100</v>
      </c>
      <c r="H120" s="176"/>
      <c r="I120" s="176" t="s">
        <v>81</v>
      </c>
      <c r="J120" s="177"/>
      <c r="K120" s="178" t="s">
        <v>100</v>
      </c>
      <c r="L120" s="176"/>
      <c r="M120" s="176" t="s">
        <v>81</v>
      </c>
      <c r="N120" s="177"/>
    </row>
    <row r="121" spans="3:14" s="2" customFormat="1" ht="19.5" customHeight="1">
      <c r="C121" s="186" t="s">
        <v>24</v>
      </c>
      <c r="D121" s="187"/>
      <c r="E121" s="184">
        <v>12308</v>
      </c>
      <c r="F121" s="196"/>
      <c r="G121" s="186" t="s">
        <v>12</v>
      </c>
      <c r="H121" s="187"/>
      <c r="I121" s="184">
        <v>21</v>
      </c>
      <c r="J121" s="185"/>
      <c r="K121" s="186" t="s">
        <v>16</v>
      </c>
      <c r="L121" s="187"/>
      <c r="M121" s="184">
        <v>88</v>
      </c>
      <c r="N121" s="185"/>
    </row>
    <row r="122" spans="3:14" s="2" customFormat="1" ht="19.5" customHeight="1">
      <c r="C122" s="191" t="s">
        <v>22</v>
      </c>
      <c r="D122" s="192"/>
      <c r="E122" s="193">
        <v>508</v>
      </c>
      <c r="F122" s="194"/>
      <c r="G122" s="191" t="s">
        <v>28</v>
      </c>
      <c r="H122" s="192"/>
      <c r="I122" s="193">
        <v>29</v>
      </c>
      <c r="J122" s="195"/>
      <c r="K122" s="191" t="s">
        <v>8</v>
      </c>
      <c r="L122" s="192"/>
      <c r="M122" s="193">
        <v>29</v>
      </c>
      <c r="N122" s="195"/>
    </row>
    <row r="123" spans="3:14" s="2" customFormat="1" ht="19.5" customHeight="1">
      <c r="C123" s="191" t="s">
        <v>17</v>
      </c>
      <c r="D123" s="192"/>
      <c r="E123" s="193">
        <v>350</v>
      </c>
      <c r="F123" s="194"/>
      <c r="G123" s="191" t="s">
        <v>2</v>
      </c>
      <c r="H123" s="192"/>
      <c r="I123" s="193">
        <v>61</v>
      </c>
      <c r="J123" s="195"/>
      <c r="K123" s="191" t="s">
        <v>6</v>
      </c>
      <c r="L123" s="192"/>
      <c r="M123" s="193">
        <v>36</v>
      </c>
      <c r="N123" s="195"/>
    </row>
    <row r="124" spans="3:14" s="2" customFormat="1" ht="19.5" customHeight="1">
      <c r="C124" s="191" t="s">
        <v>15</v>
      </c>
      <c r="D124" s="192"/>
      <c r="E124" s="193">
        <v>712</v>
      </c>
      <c r="F124" s="194"/>
      <c r="G124" s="191" t="s">
        <v>3</v>
      </c>
      <c r="H124" s="192"/>
      <c r="I124" s="193">
        <v>208</v>
      </c>
      <c r="J124" s="195"/>
      <c r="K124" s="191" t="s">
        <v>0</v>
      </c>
      <c r="L124" s="192"/>
      <c r="M124" s="193">
        <v>16</v>
      </c>
      <c r="N124" s="195"/>
    </row>
    <row r="125" spans="3:14" s="2" customFormat="1" ht="19.5" customHeight="1">
      <c r="C125" s="191" t="s">
        <v>27</v>
      </c>
      <c r="D125" s="192"/>
      <c r="E125" s="193">
        <v>121</v>
      </c>
      <c r="F125" s="194"/>
      <c r="G125" s="191" t="s">
        <v>21</v>
      </c>
      <c r="H125" s="192"/>
      <c r="I125" s="193">
        <v>1</v>
      </c>
      <c r="J125" s="195"/>
      <c r="K125" s="191" t="s">
        <v>9</v>
      </c>
      <c r="L125" s="192"/>
      <c r="M125" s="193">
        <v>21</v>
      </c>
      <c r="N125" s="195"/>
    </row>
    <row r="126" spans="3:14" s="2" customFormat="1" ht="19.5" customHeight="1">
      <c r="C126" s="191" t="s">
        <v>23</v>
      </c>
      <c r="D126" s="192"/>
      <c r="E126" s="193">
        <v>1438</v>
      </c>
      <c r="F126" s="194"/>
      <c r="G126" s="191" t="s">
        <v>29</v>
      </c>
      <c r="H126" s="192"/>
      <c r="I126" s="193">
        <v>18</v>
      </c>
      <c r="J126" s="195"/>
      <c r="K126" s="191" t="s">
        <v>98</v>
      </c>
      <c r="L126" s="192"/>
      <c r="M126" s="193">
        <v>14</v>
      </c>
      <c r="N126" s="195"/>
    </row>
    <row r="127" spans="3:14" s="2" customFormat="1" ht="19.5" customHeight="1">
      <c r="C127" s="191" t="s">
        <v>4</v>
      </c>
      <c r="D127" s="192"/>
      <c r="E127" s="193">
        <v>136</v>
      </c>
      <c r="F127" s="194"/>
      <c r="G127" s="191" t="s">
        <v>97</v>
      </c>
      <c r="H127" s="192"/>
      <c r="I127" s="193">
        <v>63</v>
      </c>
      <c r="J127" s="195"/>
      <c r="K127" s="191" t="s">
        <v>10</v>
      </c>
      <c r="L127" s="192"/>
      <c r="M127" s="193">
        <v>22</v>
      </c>
      <c r="N127" s="195"/>
    </row>
    <row r="128" spans="3:14" s="2" customFormat="1" ht="19.5" customHeight="1">
      <c r="C128" s="191" t="s">
        <v>11</v>
      </c>
      <c r="D128" s="192"/>
      <c r="E128" s="193">
        <v>33</v>
      </c>
      <c r="F128" s="194"/>
      <c r="G128" s="191" t="s">
        <v>25</v>
      </c>
      <c r="H128" s="192"/>
      <c r="I128" s="193">
        <v>10</v>
      </c>
      <c r="J128" s="195"/>
      <c r="K128" s="191" t="s">
        <v>13</v>
      </c>
      <c r="L128" s="192"/>
      <c r="M128" s="193">
        <v>16</v>
      </c>
      <c r="N128" s="195"/>
    </row>
    <row r="129" spans="3:14" s="2" customFormat="1" ht="19.5" customHeight="1">
      <c r="C129" s="191" t="s">
        <v>5</v>
      </c>
      <c r="D129" s="192"/>
      <c r="E129" s="193">
        <v>531</v>
      </c>
      <c r="F129" s="194"/>
      <c r="G129" s="191" t="s">
        <v>26</v>
      </c>
      <c r="H129" s="192"/>
      <c r="I129" s="193">
        <v>25</v>
      </c>
      <c r="J129" s="195"/>
      <c r="K129" s="191" t="s">
        <v>14</v>
      </c>
      <c r="L129" s="192"/>
      <c r="M129" s="193">
        <v>13</v>
      </c>
      <c r="N129" s="195"/>
    </row>
    <row r="130" spans="3:14" s="2" customFormat="1" ht="19.5" customHeight="1">
      <c r="C130" s="197" t="s">
        <v>1</v>
      </c>
      <c r="D130" s="198"/>
      <c r="E130" s="199">
        <v>32</v>
      </c>
      <c r="F130" s="200"/>
      <c r="G130" s="197" t="s">
        <v>7</v>
      </c>
      <c r="H130" s="198"/>
      <c r="I130" s="199">
        <v>49</v>
      </c>
      <c r="J130" s="201"/>
      <c r="K130" s="197" t="s">
        <v>107</v>
      </c>
      <c r="L130" s="198"/>
      <c r="M130" s="199">
        <v>220</v>
      </c>
      <c r="N130" s="201"/>
    </row>
    <row r="131" spans="11:14" s="2" customFormat="1" ht="19.5" customHeight="1">
      <c r="K131" s="178" t="s">
        <v>52</v>
      </c>
      <c r="L131" s="176"/>
      <c r="M131" s="202">
        <f>SUM(E121:F130,I121:J130,M121:N130)</f>
        <v>17129</v>
      </c>
      <c r="N131" s="203"/>
    </row>
    <row r="132" spans="6:9" s="2" customFormat="1" ht="19.5" customHeight="1">
      <c r="F132" s="5"/>
      <c r="G132" s="5"/>
      <c r="H132" s="15"/>
      <c r="I132" s="15"/>
    </row>
    <row r="133" spans="2:12" s="2" customFormat="1" ht="19.5" customHeight="1">
      <c r="B133" s="33" t="s">
        <v>142</v>
      </c>
      <c r="C133" s="31"/>
      <c r="D133" s="30"/>
      <c r="G133" s="25"/>
      <c r="H133" s="25"/>
      <c r="I133" s="25"/>
      <c r="J133" s="25"/>
      <c r="K133" s="25"/>
      <c r="L133" s="28" t="s">
        <v>157</v>
      </c>
    </row>
    <row r="134" spans="3:12" s="2" customFormat="1" ht="19.5" customHeight="1">
      <c r="C134" s="178" t="s">
        <v>80</v>
      </c>
      <c r="D134" s="176"/>
      <c r="E134" s="176"/>
      <c r="F134" s="176" t="s">
        <v>81</v>
      </c>
      <c r="G134" s="188"/>
      <c r="H134" s="178" t="s">
        <v>80</v>
      </c>
      <c r="I134" s="176"/>
      <c r="J134" s="188"/>
      <c r="K134" s="176" t="s">
        <v>81</v>
      </c>
      <c r="L134" s="177"/>
    </row>
    <row r="135" spans="3:12" s="2" customFormat="1" ht="19.5" customHeight="1">
      <c r="C135" s="186" t="s">
        <v>109</v>
      </c>
      <c r="D135" s="187"/>
      <c r="E135" s="187"/>
      <c r="F135" s="184">
        <v>568</v>
      </c>
      <c r="G135" s="196"/>
      <c r="H135" s="186" t="s">
        <v>76</v>
      </c>
      <c r="I135" s="187"/>
      <c r="J135" s="187"/>
      <c r="K135" s="184">
        <v>2317</v>
      </c>
      <c r="L135" s="185"/>
    </row>
    <row r="136" spans="3:12" s="2" customFormat="1" ht="19.5" customHeight="1">
      <c r="C136" s="191" t="s">
        <v>110</v>
      </c>
      <c r="D136" s="192"/>
      <c r="E136" s="192"/>
      <c r="F136" s="193">
        <v>1551</v>
      </c>
      <c r="G136" s="194"/>
      <c r="H136" s="191" t="s">
        <v>77</v>
      </c>
      <c r="I136" s="192"/>
      <c r="J136" s="192"/>
      <c r="K136" s="193">
        <v>3178</v>
      </c>
      <c r="L136" s="195"/>
    </row>
    <row r="137" spans="3:12" s="2" customFormat="1" ht="19.5" customHeight="1">
      <c r="C137" s="191" t="s">
        <v>111</v>
      </c>
      <c r="D137" s="192"/>
      <c r="E137" s="192"/>
      <c r="F137" s="193">
        <v>554</v>
      </c>
      <c r="G137" s="194"/>
      <c r="H137" s="191" t="s">
        <v>78</v>
      </c>
      <c r="I137" s="192"/>
      <c r="J137" s="192"/>
      <c r="K137" s="193">
        <v>2384</v>
      </c>
      <c r="L137" s="195"/>
    </row>
    <row r="138" spans="3:12" s="2" customFormat="1" ht="19.5" customHeight="1">
      <c r="C138" s="191" t="s">
        <v>108</v>
      </c>
      <c r="D138" s="192"/>
      <c r="E138" s="192"/>
      <c r="F138" s="193">
        <v>347</v>
      </c>
      <c r="G138" s="194"/>
      <c r="H138" s="191" t="s">
        <v>79</v>
      </c>
      <c r="I138" s="192"/>
      <c r="J138" s="192"/>
      <c r="K138" s="193">
        <v>1927</v>
      </c>
      <c r="L138" s="195"/>
    </row>
    <row r="139" spans="3:12" s="2" customFormat="1" ht="19.5" customHeight="1">
      <c r="C139" s="197" t="s">
        <v>119</v>
      </c>
      <c r="D139" s="198"/>
      <c r="E139" s="198"/>
      <c r="F139" s="199">
        <v>2517</v>
      </c>
      <c r="G139" s="200"/>
      <c r="H139" s="197" t="s">
        <v>114</v>
      </c>
      <c r="I139" s="198"/>
      <c r="J139" s="198"/>
      <c r="K139" s="199">
        <v>1786</v>
      </c>
      <c r="L139" s="201"/>
    </row>
    <row r="140" spans="8:12" s="2" customFormat="1" ht="19.5" customHeight="1">
      <c r="H140" s="204" t="s">
        <v>120</v>
      </c>
      <c r="I140" s="205"/>
      <c r="J140" s="205"/>
      <c r="K140" s="206">
        <f>SUM(F135:G139,K135:L139)</f>
        <v>17129</v>
      </c>
      <c r="L140" s="207"/>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M48:N48"/>
    <mergeCell ref="M47:N47"/>
    <mergeCell ref="H99:L99"/>
    <mergeCell ref="L69:M69"/>
    <mergeCell ref="G62:J62"/>
    <mergeCell ref="C99:G99"/>
    <mergeCell ref="C89:G89"/>
    <mergeCell ref="H84:L84"/>
    <mergeCell ref="M84:P84"/>
    <mergeCell ref="C90:G90"/>
    <mergeCell ref="C98:G98"/>
    <mergeCell ref="C97:G97"/>
    <mergeCell ref="C38:D38"/>
    <mergeCell ref="G56:J57"/>
    <mergeCell ref="F69:G69"/>
    <mergeCell ref="C53:D53"/>
    <mergeCell ref="C47:D47"/>
    <mergeCell ref="C58:F58"/>
    <mergeCell ref="C65:F65"/>
    <mergeCell ref="C45:D45"/>
    <mergeCell ref="C69:E69"/>
    <mergeCell ref="I34:J34"/>
    <mergeCell ref="M37:N37"/>
    <mergeCell ref="I37:J37"/>
    <mergeCell ref="E37:F37"/>
    <mergeCell ref="C36:R36"/>
    <mergeCell ref="R34:S34"/>
    <mergeCell ref="C34:D34"/>
    <mergeCell ref="C42:D42"/>
    <mergeCell ref="C37:D37"/>
    <mergeCell ref="K32:L32"/>
    <mergeCell ref="M33:N33"/>
    <mergeCell ref="M32:N32"/>
    <mergeCell ref="O33:P33"/>
    <mergeCell ref="O32:P32"/>
    <mergeCell ref="O34:P34"/>
    <mergeCell ref="K33:L33"/>
    <mergeCell ref="K30:L30"/>
    <mergeCell ref="K29:L29"/>
    <mergeCell ref="O28:P28"/>
    <mergeCell ref="K28:L28"/>
    <mergeCell ref="M31:N31"/>
    <mergeCell ref="M30:N30"/>
    <mergeCell ref="O31:P31"/>
    <mergeCell ref="O30:P30"/>
    <mergeCell ref="K53:L53"/>
    <mergeCell ref="I53:J53"/>
    <mergeCell ref="O27:P27"/>
    <mergeCell ref="O26:P26"/>
    <mergeCell ref="M28:N28"/>
    <mergeCell ref="O29:P29"/>
    <mergeCell ref="M29:N29"/>
    <mergeCell ref="K26:L26"/>
    <mergeCell ref="M26:N26"/>
    <mergeCell ref="K31:L31"/>
    <mergeCell ref="P76:S76"/>
    <mergeCell ref="H72:I72"/>
    <mergeCell ref="J73:K73"/>
    <mergeCell ref="Q57:S57"/>
    <mergeCell ref="J72:K72"/>
    <mergeCell ref="L70:M70"/>
    <mergeCell ref="H70:I70"/>
    <mergeCell ref="H71:I71"/>
    <mergeCell ref="L71:M71"/>
    <mergeCell ref="C55:S55"/>
    <mergeCell ref="N58:P58"/>
    <mergeCell ref="K57:M57"/>
    <mergeCell ref="Q58:S58"/>
    <mergeCell ref="K58:M58"/>
    <mergeCell ref="J69:K69"/>
    <mergeCell ref="C56:F57"/>
    <mergeCell ref="C66:F66"/>
    <mergeCell ref="C61:F61"/>
    <mergeCell ref="C62:F62"/>
    <mergeCell ref="O53:P53"/>
    <mergeCell ref="H69:I69"/>
    <mergeCell ref="I28:J28"/>
    <mergeCell ref="G27:H27"/>
    <mergeCell ref="G31:H31"/>
    <mergeCell ref="G30:H30"/>
    <mergeCell ref="G61:J61"/>
    <mergeCell ref="M53:N53"/>
    <mergeCell ref="I27:J27"/>
    <mergeCell ref="K52:L52"/>
    <mergeCell ref="E53:F53"/>
    <mergeCell ref="O21:P21"/>
    <mergeCell ref="E21:F21"/>
    <mergeCell ref="G23:H23"/>
    <mergeCell ref="G22:H22"/>
    <mergeCell ref="G28:H28"/>
    <mergeCell ref="G25:H25"/>
    <mergeCell ref="I21:J21"/>
    <mergeCell ref="O22:P22"/>
    <mergeCell ref="O25:P25"/>
    <mergeCell ref="O24:P24"/>
    <mergeCell ref="G24:H24"/>
    <mergeCell ref="K23:L23"/>
    <mergeCell ref="I22:J22"/>
    <mergeCell ref="O23:P23"/>
    <mergeCell ref="I24:J24"/>
    <mergeCell ref="M22:N22"/>
    <mergeCell ref="I25:J25"/>
    <mergeCell ref="M21:N21"/>
    <mergeCell ref="E18:F18"/>
    <mergeCell ref="O20:P20"/>
    <mergeCell ref="O19:P19"/>
    <mergeCell ref="G21:H21"/>
    <mergeCell ref="I23:J23"/>
    <mergeCell ref="G20:H20"/>
    <mergeCell ref="G19:H19"/>
    <mergeCell ref="M23:N23"/>
    <mergeCell ref="C20:D20"/>
    <mergeCell ref="C21:D21"/>
    <mergeCell ref="O18:P18"/>
    <mergeCell ref="C32:D32"/>
    <mergeCell ref="C31:D31"/>
    <mergeCell ref="C30:D30"/>
    <mergeCell ref="C29:D29"/>
    <mergeCell ref="C28:D28"/>
    <mergeCell ref="E30:F30"/>
    <mergeCell ref="G18:H18"/>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I29:J29"/>
    <mergeCell ref="G32:H32"/>
    <mergeCell ref="C24:D24"/>
    <mergeCell ref="C23:D23"/>
    <mergeCell ref="E23:F23"/>
    <mergeCell ref="C22:D22"/>
    <mergeCell ref="E25:F25"/>
    <mergeCell ref="E22:F22"/>
    <mergeCell ref="E24:F24"/>
    <mergeCell ref="K19:L19"/>
    <mergeCell ref="K18:L18"/>
    <mergeCell ref="K22:L22"/>
    <mergeCell ref="K25:L25"/>
    <mergeCell ref="C26:D26"/>
    <mergeCell ref="I20:J20"/>
    <mergeCell ref="E26:F26"/>
    <mergeCell ref="I19:J19"/>
    <mergeCell ref="I18:J18"/>
    <mergeCell ref="C25:D25"/>
    <mergeCell ref="M20:N20"/>
    <mergeCell ref="M19:N19"/>
    <mergeCell ref="M18:N18"/>
    <mergeCell ref="M27:N27"/>
    <mergeCell ref="K24:L24"/>
    <mergeCell ref="M25:N25"/>
    <mergeCell ref="M24:N24"/>
    <mergeCell ref="K27:L27"/>
    <mergeCell ref="K21:L21"/>
    <mergeCell ref="K20:L20"/>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100:L100"/>
    <mergeCell ref="H77:K77"/>
    <mergeCell ref="F72:G72"/>
    <mergeCell ref="C77:G77"/>
    <mergeCell ref="C80:G80"/>
    <mergeCell ref="C72:E72"/>
    <mergeCell ref="C73:E73"/>
    <mergeCell ref="F73:G73"/>
    <mergeCell ref="H79:K79"/>
    <mergeCell ref="H78:K78"/>
    <mergeCell ref="L80:O80"/>
    <mergeCell ref="C84:G84"/>
    <mergeCell ref="C88:G88"/>
    <mergeCell ref="H107:L107"/>
    <mergeCell ref="H110:L110"/>
    <mergeCell ref="C101:Q103"/>
    <mergeCell ref="M88:Q88"/>
    <mergeCell ref="H98:L98"/>
    <mergeCell ref="H89:L89"/>
    <mergeCell ref="H97:L97"/>
    <mergeCell ref="F7:H7"/>
    <mergeCell ref="C100:G100"/>
    <mergeCell ref="M89:Q89"/>
    <mergeCell ref="H87:L87"/>
    <mergeCell ref="H88:L88"/>
    <mergeCell ref="F71:G71"/>
    <mergeCell ref="J71:K71"/>
    <mergeCell ref="H76:K76"/>
    <mergeCell ref="M87:Q87"/>
    <mergeCell ref="L78:O78"/>
    <mergeCell ref="N11:O11"/>
    <mergeCell ref="C115:G115"/>
    <mergeCell ref="C107:G107"/>
    <mergeCell ref="L6:N6"/>
    <mergeCell ref="L15:O15"/>
    <mergeCell ref="C6:E6"/>
    <mergeCell ref="C7:E7"/>
    <mergeCell ref="F6:H6"/>
    <mergeCell ref="I6:K6"/>
    <mergeCell ref="I7:K7"/>
    <mergeCell ref="P77:S77"/>
    <mergeCell ref="P15:S15"/>
    <mergeCell ref="L12:M12"/>
    <mergeCell ref="N12:O12"/>
    <mergeCell ref="N10:O10"/>
    <mergeCell ref="O6:Q6"/>
    <mergeCell ref="L14:O14"/>
    <mergeCell ref="O7:Q7"/>
    <mergeCell ref="L7:N7"/>
    <mergeCell ref="L11:M11"/>
    <mergeCell ref="P79:S79"/>
    <mergeCell ref="P13:S13"/>
    <mergeCell ref="H83:L83"/>
    <mergeCell ref="M83:P83"/>
    <mergeCell ref="C76:G76"/>
    <mergeCell ref="C78:G78"/>
    <mergeCell ref="C79:G79"/>
    <mergeCell ref="C83:G83"/>
    <mergeCell ref="L72:M72"/>
    <mergeCell ref="H80:K80"/>
    <mergeCell ref="C87:G87"/>
    <mergeCell ref="C93:Q95"/>
    <mergeCell ref="H92:L92"/>
    <mergeCell ref="H91:L91"/>
    <mergeCell ref="M90:Q90"/>
    <mergeCell ref="C92:G92"/>
    <mergeCell ref="C91:G91"/>
    <mergeCell ref="H90:L90"/>
    <mergeCell ref="P80:S80"/>
    <mergeCell ref="L73:M73"/>
    <mergeCell ref="L76:O76"/>
    <mergeCell ref="P78:S78"/>
    <mergeCell ref="C70:D71"/>
    <mergeCell ref="L77:O77"/>
    <mergeCell ref="F70:G70"/>
    <mergeCell ref="J70:K70"/>
    <mergeCell ref="H73:I73"/>
    <mergeCell ref="L79:O79"/>
  </mergeCells>
  <printOptions/>
  <pageMargins left="0.5511811023622047" right="0.5905511811023623" top="0.984251968503937" bottom="0.984251968503937" header="0.5118110236220472" footer="0.5118110236220472"/>
  <pageSetup firstPageNumber="17" useFirstPageNumber="1" fitToHeight="0" fitToWidth="1" horizontalDpi="600" verticalDpi="600" orientation="portrait" paperSize="9" r:id="rId2"/>
  <headerFooter alignWithMargins="0">
    <oddHeader>&amp;R
</oddHeader>
    <oddFooter>&amp;C&amp;"Century,標準"- &amp;P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2022-08-10T06:16:51Z</cp:lastPrinted>
  <dcterms:created xsi:type="dcterms:W3CDTF">2000-05-10T00:33:53Z</dcterms:created>
  <dcterms:modified xsi:type="dcterms:W3CDTF">2022-09-16T08:17:40Z</dcterms:modified>
  <cp:category/>
  <cp:version/>
  <cp:contentType/>
  <cp:contentStatus/>
</cp:coreProperties>
</file>